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view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'Reviews'!$A$4:$R$104</definedName>
    <definedName name="_xlnm._FilterDatabase" localSheetId="2" hidden="1">'Assumptions'!$A$3:$D$12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0&quot;x&quot;"/>
    <numFmt numFmtId="166" formatCode="$#,##0.00"/>
    <numFmt numFmtId="167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F76"/>
      <sz val="9"/>
    </font>
    <font>
      <name val="Calibri"/>
      <b val="1"/>
      <color rgb="00FFFFFF"/>
      <sz val="10"/>
    </font>
    <font>
      <name val="Calibri"/>
      <color rgb="0024353D"/>
      <sz val="10"/>
    </font>
    <font>
      <name val="Calibri"/>
      <b val="1"/>
      <color rgb="0024353D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" fontId="5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167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B84A3A"/>
        <sz val="10"/>
      </font>
      <fill>
        <patternFill patternType="solid">
          <fgColor rgb="00FFF1C9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24353D"/>
        <sz val="10"/>
      </font>
      <fill>
        <patternFill patternType="solid">
          <fgColor rgb="00E8EE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Calculated Checks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31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7A68"/>
    <outlinePr summaryBelow="1" summaryRight="1"/>
    <pageSetUpPr/>
  </sheetPr>
  <dimension ref="A1:H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2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Rental Criteria Review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 ht="28" customHeight="1">
      <c r="A3" s="2" t="inlineStr">
        <is>
          <t>Indicator</t>
        </is>
      </c>
      <c r="B3" s="2" t="inlineStr">
        <is>
          <t>Calculated Value</t>
        </is>
      </c>
      <c r="D3" s="3" t="inlineStr">
        <is>
          <t>Calculated Check</t>
        </is>
      </c>
      <c r="E3" s="3" t="inlineStr">
        <is>
          <t>Count</t>
        </is>
      </c>
    </row>
    <row r="4">
      <c r="A4" s="4" t="inlineStr">
        <is>
          <t>Total review records</t>
        </is>
      </c>
      <c r="B4" s="5">
        <f>COUNTIF(Reviews!$A$5:$A$104,"&lt;&gt;")</f>
        <v/>
      </c>
      <c r="D4" s="4" t="inlineStr">
        <is>
          <t>Meets</t>
        </is>
      </c>
      <c r="E4" s="6">
        <f>COUNTIF(Reviews!$R$5:$R$104,"Meets entered criteria")</f>
        <v/>
      </c>
    </row>
    <row r="5">
      <c r="A5" s="7" t="inlineStr">
        <is>
          <t>Review complete</t>
        </is>
      </c>
      <c r="B5" s="8">
        <f>COUNTIF(Reviews!$Q$5:$Q$104,"Review Complete")</f>
        <v/>
      </c>
      <c r="D5" s="7" t="inlineStr">
        <is>
          <t>Exception</t>
        </is>
      </c>
      <c r="E5" s="9">
        <f>COUNTIF(Reviews!$R$5:$R$104,"Exception noted")</f>
        <v/>
      </c>
    </row>
    <row r="6">
      <c r="A6" s="4" t="inlineStr">
        <is>
          <t>In review</t>
        </is>
      </c>
      <c r="B6" s="5">
        <f>COUNTIF(Reviews!$Q$5:$Q$104,"In Review")</f>
        <v/>
      </c>
      <c r="D6" s="4" t="inlineStr">
        <is>
          <t>Not met</t>
        </is>
      </c>
      <c r="E6" s="6">
        <f>COUNTIF(Reviews!$R$5:$R$104,"Criteria not met")</f>
        <v/>
      </c>
    </row>
    <row r="7">
      <c r="A7" s="7" t="inlineStr">
        <is>
          <t>Withdrawn</t>
        </is>
      </c>
      <c r="B7" s="8">
        <f>COUNTIF(Reviews!$Q$5:$Q$104,"Withdrawn")</f>
        <v/>
      </c>
      <c r="D7" s="7" t="inlineStr">
        <is>
          <t>Evidence needed</t>
        </is>
      </c>
      <c r="E7" s="9">
        <f>COUNTIF(Reviews!$R$5:$R$104,"Evidence needed")</f>
        <v/>
      </c>
    </row>
    <row r="8">
      <c r="A8" s="4" t="inlineStr">
        <is>
          <t>Completion rate</t>
        </is>
      </c>
      <c r="B8" s="29">
        <f>IFERROR($B$5/$B$4,"")</f>
        <v/>
      </c>
      <c r="D8" s="4" t="inlineStr">
        <is>
          <t>Withdrawn</t>
        </is>
      </c>
      <c r="E8" s="6">
        <f>COUNTIF(Reviews!$R$5:$R$104,"Withdrawn")</f>
        <v/>
      </c>
    </row>
    <row r="9">
      <c r="A9" s="7" t="inlineStr">
        <is>
          <t>Average income multiple</t>
        </is>
      </c>
      <c r="B9" s="11">
        <f>IFERROR(AVERAGE(Reviews!$H$5:$H$104),"")</f>
        <v/>
      </c>
    </row>
    <row r="10">
      <c r="A10" s="4" t="inlineStr">
        <is>
          <t>Average monthly rent</t>
        </is>
      </c>
      <c r="B10" s="12">
        <f>IFERROR(AVERAGE(Reviews!$F$5:$F$104),"")</f>
        <v/>
      </c>
    </row>
    <row r="11">
      <c r="A11" s="7" t="inlineStr">
        <is>
          <t>Exceptions noted</t>
        </is>
      </c>
      <c r="B11" s="8">
        <f>COUNTIF(Reviews!$R$5:$R$104,"Exception noted")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/>
  </sheetPr>
  <dimension ref="A1:W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13" customWidth="1" min="3" max="3"/>
    <col width="13" customWidth="1" min="4" max="4"/>
    <col width="25" customWidth="1" min="5" max="5"/>
    <col width="15" customWidth="1" min="6" max="6"/>
    <col width="19" customWidth="1" min="7" max="7"/>
    <col width="15" customWidth="1" min="8" max="8"/>
    <col width="13" customWidth="1" min="9" max="9"/>
    <col width="19" customWidth="1" min="10" max="10"/>
    <col width="16" customWidth="1" min="11" max="11"/>
    <col width="16" customWidth="1" min="12" max="12"/>
    <col width="16" customWidth="1" min="13" max="13"/>
    <col width="34" customWidth="1" min="14" max="14"/>
    <col width="34" customWidth="1" min="15" max="15"/>
    <col width="25" customWidth="1" min="16" max="16"/>
    <col width="18" customWidth="1" min="17" max="17"/>
    <col width="24" customWidth="1" min="18" max="18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8" customHeight="1">
      <c r="A1" s="1" t="inlineStr">
        <is>
          <t>Rental Criteria Review Worksheet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8" t="n"/>
    </row>
    <row r="2" ht="30" customHeight="1">
      <c r="A2" s="13" t="inlineStr">
        <is>
          <t>Yellow cells are editable.</t>
        </is>
      </c>
      <c r="E2" s="13" t="inlineStr">
        <is>
          <t>Calculated checks prompt human review.</t>
        </is>
      </c>
      <c r="J2" s="13" t="inlineStr">
        <is>
          <t>No legal criteria are supplied.</t>
        </is>
      </c>
      <c r="N2" s="13" t="inlineStr">
        <is>
          <t>Record evidence, exceptions, and reviewer.</t>
        </is>
      </c>
    </row>
    <row r="3"/>
    <row r="4" ht="34" customHeight="1">
      <c r="A4" s="2" t="inlineStr">
        <is>
          <t>Review ID</t>
        </is>
      </c>
      <c r="B4" s="2" t="inlineStr">
        <is>
          <t>Property</t>
        </is>
      </c>
      <c r="C4" s="2" t="inlineStr">
        <is>
          <t>Unit</t>
        </is>
      </c>
      <c r="D4" s="2" t="inlineStr">
        <is>
          <t>Review Date</t>
        </is>
      </c>
      <c r="E4" s="2" t="inlineStr">
        <is>
          <t>Applicant Record</t>
        </is>
      </c>
      <c r="F4" s="2" t="inlineStr">
        <is>
          <t>Monthly Rent</t>
        </is>
      </c>
      <c r="G4" s="2" t="inlineStr">
        <is>
          <t>Verified Monthly Income</t>
        </is>
      </c>
      <c r="H4" s="3" t="inlineStr">
        <is>
          <t>Income Multiple</t>
        </is>
      </c>
      <c r="I4" s="2" t="inlineStr">
        <is>
          <t>Credit Score</t>
        </is>
      </c>
      <c r="J4" s="2" t="inlineStr">
        <is>
          <t>Prior Rental Balance</t>
        </is>
      </c>
      <c r="K4" s="3" t="inlineStr">
        <is>
          <t>Income Criterion</t>
        </is>
      </c>
      <c r="L4" s="3" t="inlineStr">
        <is>
          <t>Credit Criterion</t>
        </is>
      </c>
      <c r="M4" s="3" t="inlineStr">
        <is>
          <t>Balance Criterion</t>
        </is>
      </c>
      <c r="N4" s="2" t="inlineStr">
        <is>
          <t>Evidence Description</t>
        </is>
      </c>
      <c r="O4" s="2" t="inlineStr">
        <is>
          <t>Exception Description</t>
        </is>
      </c>
      <c r="P4" s="2" t="inlineStr">
        <is>
          <t>Reviewer</t>
        </is>
      </c>
      <c r="Q4" s="2" t="inlineStr">
        <is>
          <t>Review Status</t>
        </is>
      </c>
      <c r="R4" s="3" t="inlineStr">
        <is>
          <t>Calculated Check</t>
        </is>
      </c>
    </row>
    <row r="5" ht="34" customHeight="1">
      <c r="A5" s="14" t="inlineStr">
        <is>
          <t>FICTIONAL-REV-001</t>
        </is>
      </c>
      <c r="B5" s="14" t="inlineStr">
        <is>
          <t>Fictional Cedar Court</t>
        </is>
      </c>
      <c r="C5" s="14" t="inlineStr">
        <is>
          <t>DEMO-A1</t>
        </is>
      </c>
      <c r="D5" s="15" t="n">
        <v>46237</v>
      </c>
      <c r="E5" s="14" t="inlineStr">
        <is>
          <t>Fictional Applicant Alpha</t>
        </is>
      </c>
      <c r="F5" s="16" t="n">
        <v>1800</v>
      </c>
      <c r="G5" s="16" t="n">
        <v>5400</v>
      </c>
      <c r="H5" s="17">
        <f>IF($A5="","",IF(OR($F5="",$G5=""),"",IFERROR($G5/$F5,"")))</f>
        <v/>
      </c>
      <c r="I5" s="18" t="n">
        <v>700</v>
      </c>
      <c r="J5" s="16" t="n">
        <v>0</v>
      </c>
      <c r="K5" s="19">
        <f>IF($A5="","",IF(OR($F5="",$G5=""),"Review",IF(IFERROR($H5,0)&gt;=Assumptions!$B$4,"Meets","Not Met")))</f>
        <v/>
      </c>
      <c r="L5" s="19">
        <f>IF($A5="","",IF($I5="","Review",IF($I5&gt;=Assumptions!$B$5,"Meets","Not Met")))</f>
        <v/>
      </c>
      <c r="M5" s="19">
        <f>IF($A5="","",IF($J5="","Review",IF($J5&lt;=Assumptions!$B$6,"Meets","Not Met")))</f>
        <v/>
      </c>
      <c r="N5" s="14" t="inlineStr">
        <is>
          <t>Fictional pay and rental-history records reviewed.</t>
        </is>
      </c>
      <c r="O5" s="14" t="n"/>
      <c r="P5" s="14" t="inlineStr">
        <is>
          <t>Fictional Reviewer North</t>
        </is>
      </c>
      <c r="Q5" s="20" t="inlineStr">
        <is>
          <t>Review Complete</t>
        </is>
      </c>
      <c r="R5" s="19">
        <f>IF($A5="","",IF($Q5="Withdrawn","Withdrawn",IF($N5="","Evidence needed",IF(COUNTIF($K5:$M5,"Review")&gt;0,"Evidence needed",IF(COUNTIF($K5:$M5,"Not Met")&gt;0,IF($O5&lt;&gt;"","Exception noted","Criteria not met"),"Meets entered criteria")))))</f>
        <v/>
      </c>
      <c r="T5">
        <f>Assumptions!$F$4</f>
        <v/>
      </c>
      <c r="U5">
        <f>Assumptions!$G$4</f>
        <v/>
      </c>
      <c r="V5">
        <f>Assumptions!$H$4</f>
        <v/>
      </c>
      <c r="W5">
        <f>Assumptions!$B$7</f>
        <v/>
      </c>
    </row>
    <row r="6" ht="34" customHeight="1">
      <c r="A6" s="14" t="inlineStr">
        <is>
          <t>FICTIONAL-REV-002</t>
        </is>
      </c>
      <c r="B6" s="14" t="inlineStr">
        <is>
          <t>Fictional Orbit Flats</t>
        </is>
      </c>
      <c r="C6" s="14" t="inlineStr">
        <is>
          <t>DEMO-B2</t>
        </is>
      </c>
      <c r="D6" s="15" t="n">
        <v>46240</v>
      </c>
      <c r="E6" s="14" t="inlineStr">
        <is>
          <t>Fictional Applicant Bravo</t>
        </is>
      </c>
      <c r="F6" s="16" t="n">
        <v>2100</v>
      </c>
      <c r="G6" s="16" t="n">
        <v>5000</v>
      </c>
      <c r="H6" s="21">
        <f>IF($A6="","",IF(OR($F6="",$G6=""),"",IFERROR($G6/$F6,"")))</f>
        <v/>
      </c>
      <c r="I6" s="18" t="n">
        <v>680</v>
      </c>
      <c r="J6" s="16" t="n">
        <v>0</v>
      </c>
      <c r="K6" s="22">
        <f>IF($A6="","",IF(OR($F6="",$G6=""),"Review",IF(IFERROR($H6,0)&gt;=Assumptions!$B$4,"Meets","Not Met")))</f>
        <v/>
      </c>
      <c r="L6" s="22">
        <f>IF($A6="","",IF($I6="","Review",IF($I6&gt;=Assumptions!$B$5,"Meets","Not Met")))</f>
        <v/>
      </c>
      <c r="M6" s="22">
        <f>IF($A6="","",IF($J6="","Review",IF($J6&lt;=Assumptions!$B$6,"Meets","Not Met")))</f>
        <v/>
      </c>
      <c r="N6" s="14" t="inlineStr">
        <is>
          <t>Fictional income and rental-history records reviewed.</t>
        </is>
      </c>
      <c r="O6" s="14" t="inlineStr">
        <is>
          <t>Manager documented a fictional guarantor review.</t>
        </is>
      </c>
      <c r="P6" s="14" t="inlineStr">
        <is>
          <t>Fictional Reviewer West</t>
        </is>
      </c>
      <c r="Q6" s="20" t="inlineStr">
        <is>
          <t>Review Complete</t>
        </is>
      </c>
      <c r="R6" s="22">
        <f>IF($A6="","",IF($Q6="Withdrawn","Withdrawn",IF($N6="","Evidence needed",IF(COUNTIF($K6:$M6,"Review")&gt;0,"Evidence needed",IF(COUNTIF($K6:$M6,"Not Met")&gt;0,IF($O6&lt;&gt;"","Exception noted","Criteria not met"),"Meets entered criteria")))))</f>
        <v/>
      </c>
      <c r="T6">
        <f>Assumptions!$F$5</f>
        <v/>
      </c>
      <c r="U6">
        <f>Assumptions!$G$5</f>
        <v/>
      </c>
      <c r="V6">
        <f>Assumptions!$H$5</f>
        <v/>
      </c>
      <c r="W6">
        <f>Assumptions!$B$8</f>
        <v/>
      </c>
    </row>
    <row r="7" ht="34" customHeight="1">
      <c r="A7" s="14" t="inlineStr">
        <is>
          <t>FICTIONAL-REV-003</t>
        </is>
      </c>
      <c r="B7" s="14" t="inlineStr">
        <is>
          <t>Fictional Pixel Grove</t>
        </is>
      </c>
      <c r="C7" s="14" t="inlineStr">
        <is>
          <t>DEMO-C3</t>
        </is>
      </c>
      <c r="D7" s="15" t="n">
        <v>46244</v>
      </c>
      <c r="E7" s="14" t="inlineStr">
        <is>
          <t>Fictional Applicant Charlie</t>
        </is>
      </c>
      <c r="F7" s="16" t="n">
        <v>1600</v>
      </c>
      <c r="G7" s="16" t="n">
        <v>4800</v>
      </c>
      <c r="H7" s="17">
        <f>IF($A7="","",IF(OR($F7="",$G7=""),"",IFERROR($G7/$F7,"")))</f>
        <v/>
      </c>
      <c r="I7" s="18" t="n">
        <v>650</v>
      </c>
      <c r="J7" s="16" t="n"/>
      <c r="K7" s="19">
        <f>IF($A7="","",IF(OR($F7="",$G7=""),"Review",IF(IFERROR($H7,0)&gt;=Assumptions!$B$4,"Meets","Not Met")))</f>
        <v/>
      </c>
      <c r="L7" s="19">
        <f>IF($A7="","",IF($I7="","Review",IF($I7&gt;=Assumptions!$B$5,"Meets","Not Met")))</f>
        <v/>
      </c>
      <c r="M7" s="19">
        <f>IF($A7="","",IF($J7="","Review",IF($J7&lt;=Assumptions!$B$6,"Meets","Not Met")))</f>
        <v/>
      </c>
      <c r="N7" s="14" t="n"/>
      <c r="O7" s="14" t="n"/>
      <c r="P7" s="14" t="inlineStr">
        <is>
          <t>Fictional Reviewer Blue</t>
        </is>
      </c>
      <c r="Q7" s="20" t="inlineStr">
        <is>
          <t>In Review</t>
        </is>
      </c>
      <c r="R7" s="19">
        <f>IF($A7="","",IF($Q7="Withdrawn","Withdrawn",IF($N7="","Evidence needed",IF(COUNTIF($K7:$M7,"Review")&gt;0,"Evidence needed",IF(COUNTIF($K7:$M7,"Not Met")&gt;0,IF($O7&lt;&gt;"","Exception noted","Criteria not met"),"Meets entered criteria")))))</f>
        <v/>
      </c>
      <c r="T7">
        <f>Assumptions!$F$6</f>
        <v/>
      </c>
      <c r="U7">
        <f>Assumptions!$G$6</f>
        <v/>
      </c>
      <c r="V7">
        <f>Assumptions!$H$6</f>
        <v/>
      </c>
      <c r="W7">
        <f>Assumptions!$B$9</f>
        <v/>
      </c>
    </row>
    <row r="8" ht="34" customHeight="1">
      <c r="A8" s="14" t="inlineStr">
        <is>
          <t>FICTIONAL-REV-004</t>
        </is>
      </c>
      <c r="B8" s="14" t="inlineStr">
        <is>
          <t>Fictional Lantern Square</t>
        </is>
      </c>
      <c r="C8" s="14" t="inlineStr">
        <is>
          <t>DEMO-D4</t>
        </is>
      </c>
      <c r="D8" s="15" t="n">
        <v>46248</v>
      </c>
      <c r="E8" s="14" t="inlineStr">
        <is>
          <t>Fictional Applicant Delta</t>
        </is>
      </c>
      <c r="F8" s="16" t="n">
        <v>1950</v>
      </c>
      <c r="G8" s="16" t="n">
        <v>6000</v>
      </c>
      <c r="H8" s="21">
        <f>IF($A8="","",IF(OR($F8="",$G8=""),"",IFERROR($G8/$F8,"")))</f>
        <v/>
      </c>
      <c r="I8" s="18" t="n">
        <v>590</v>
      </c>
      <c r="J8" s="16" t="n">
        <v>0</v>
      </c>
      <c r="K8" s="22">
        <f>IF($A8="","",IF(OR($F8="",$G8=""),"Review",IF(IFERROR($H8,0)&gt;=Assumptions!$B$4,"Meets","Not Met")))</f>
        <v/>
      </c>
      <c r="L8" s="22">
        <f>IF($A8="","",IF($I8="","Review",IF($I8&gt;=Assumptions!$B$5,"Meets","Not Met")))</f>
        <v/>
      </c>
      <c r="M8" s="22">
        <f>IF($A8="","",IF($J8="","Review",IF($J8&lt;=Assumptions!$B$6,"Meets","Not Met")))</f>
        <v/>
      </c>
      <c r="N8" s="14" t="inlineStr">
        <is>
          <t>Fictional pay, score, and rental-history records reviewed.</t>
        </is>
      </c>
      <c r="O8" s="14" t="n"/>
      <c r="P8" s="14" t="inlineStr">
        <is>
          <t>Fictional Reviewer Gold</t>
        </is>
      </c>
      <c r="Q8" s="20" t="inlineStr">
        <is>
          <t>Review Complete</t>
        </is>
      </c>
      <c r="R8" s="22">
        <f>IF($A8="","",IF($Q8="Withdrawn","Withdrawn",IF($N8="","Evidence needed",IF(COUNTIF($K8:$M8,"Review")&gt;0,"Evidence needed",IF(COUNTIF($K8:$M8,"Not Met")&gt;0,IF($O8&lt;&gt;"","Exception noted","Criteria not met"),"Meets entered criteria")))))</f>
        <v/>
      </c>
      <c r="T8">
        <f>Assumptions!$F$7</f>
        <v/>
      </c>
      <c r="U8">
        <f>Assumptions!$G$7</f>
        <v/>
      </c>
      <c r="V8">
        <f>Assumptions!$H$7</f>
        <v/>
      </c>
      <c r="W8">
        <f>Assumptions!$B$10</f>
        <v/>
      </c>
    </row>
    <row r="9" ht="34" customHeight="1">
      <c r="A9" s="14" t="inlineStr">
        <is>
          <t>FICTIONAL-REV-005</t>
        </is>
      </c>
      <c r="B9" s="14" t="inlineStr">
        <is>
          <t>Fictional Cedar Court</t>
        </is>
      </c>
      <c r="C9" s="14" t="inlineStr">
        <is>
          <t>DEMO-A2</t>
        </is>
      </c>
      <c r="D9" s="15" t="n">
        <v>46252</v>
      </c>
      <c r="E9" s="14" t="inlineStr">
        <is>
          <t>Fictional Applicant Echo</t>
        </is>
      </c>
      <c r="F9" s="16" t="n">
        <v>1750</v>
      </c>
      <c r="G9" s="16" t="n">
        <v>4375</v>
      </c>
      <c r="H9" s="17">
        <f>IF($A9="","",IF(OR($F9="",$G9=""),"",IFERROR($G9/$F9,"")))</f>
        <v/>
      </c>
      <c r="I9" s="18" t="n">
        <v>620</v>
      </c>
      <c r="J9" s="16" t="n">
        <v>0</v>
      </c>
      <c r="K9" s="19">
        <f>IF($A9="","",IF(OR($F9="",$G9=""),"Review",IF(IFERROR($H9,0)&gt;=Assumptions!$B$4,"Meets","Not Met")))</f>
        <v/>
      </c>
      <c r="L9" s="19">
        <f>IF($A9="","",IF($I9="","Review",IF($I9&gt;=Assumptions!$B$5,"Meets","Not Met")))</f>
        <v/>
      </c>
      <c r="M9" s="19">
        <f>IF($A9="","",IF($J9="","Review",IF($J9&lt;=Assumptions!$B$6,"Meets","Not Met")))</f>
        <v/>
      </c>
      <c r="N9" s="14" t="inlineStr">
        <is>
          <t>Fictional records reviewed at the entered threshold values.</t>
        </is>
      </c>
      <c r="O9" s="14" t="n"/>
      <c r="P9" s="14" t="inlineStr">
        <is>
          <t>Fictional Reviewer North</t>
        </is>
      </c>
      <c r="Q9" s="20" t="inlineStr">
        <is>
          <t>Review Complete</t>
        </is>
      </c>
      <c r="R9" s="19">
        <f>IF($A9="","",IF($Q9="Withdrawn","Withdrawn",IF($N9="","Evidence needed",IF(COUNTIF($K9:$M9,"Review")&gt;0,"Evidence needed",IF(COUNTIF($K9:$M9,"Not Met")&gt;0,IF($O9&lt;&gt;"","Exception noted","Criteria not met"),"Meets entered criteria")))))</f>
        <v/>
      </c>
      <c r="W9">
        <f>Assumptions!$B$11</f>
        <v/>
      </c>
    </row>
    <row r="10" ht="34" customHeight="1">
      <c r="A10" s="14" t="inlineStr">
        <is>
          <t>FICTIONAL-REV-006</t>
        </is>
      </c>
      <c r="B10" s="14" t="inlineStr">
        <is>
          <t>Fictional Orbit Flats</t>
        </is>
      </c>
      <c r="C10" s="14" t="inlineStr">
        <is>
          <t>DEMO-B4</t>
        </is>
      </c>
      <c r="D10" s="15" t="n">
        <v>46256</v>
      </c>
      <c r="E10" s="14" t="inlineStr">
        <is>
          <t>Fictional Applicant Foxtrot</t>
        </is>
      </c>
      <c r="F10" s="16" t="n">
        <v>2200</v>
      </c>
      <c r="G10" s="16" t="n">
        <v>6600</v>
      </c>
      <c r="H10" s="21">
        <f>IF($A10="","",IF(OR($F10="",$G10=""),"",IFERROR($G10/$F10,"")))</f>
        <v/>
      </c>
      <c r="I10" s="18" t="n">
        <v>690</v>
      </c>
      <c r="J10" s="16" t="n">
        <v>250</v>
      </c>
      <c r="K10" s="22">
        <f>IF($A10="","",IF(OR($F10="",$G10=""),"Review",IF(IFERROR($H10,0)&gt;=Assumptions!$B$4,"Meets","Not Met")))</f>
        <v/>
      </c>
      <c r="L10" s="22">
        <f>IF($A10="","",IF($I10="","Review",IF($I10&gt;=Assumptions!$B$5,"Meets","Not Met")))</f>
        <v/>
      </c>
      <c r="M10" s="22">
        <f>IF($A10="","",IF($J10="","Review",IF($J10&lt;=Assumptions!$B$6,"Meets","Not Met")))</f>
        <v/>
      </c>
      <c r="N10" s="14" t="inlineStr">
        <is>
          <t>Fictional income, score, and balance records reviewed.</t>
        </is>
      </c>
      <c r="O10" s="14" t="inlineStr">
        <is>
          <t>Fictional repayment documentation queued for human review.</t>
        </is>
      </c>
      <c r="P10" s="14" t="inlineStr">
        <is>
          <t>Fictional Reviewer West</t>
        </is>
      </c>
      <c r="Q10" s="20" t="inlineStr">
        <is>
          <t>In Review</t>
        </is>
      </c>
      <c r="R10" s="22">
        <f>IF($A10="","",IF($Q10="Withdrawn","Withdrawn",IF($N10="","Evidence needed",IF(COUNTIF($K10:$M10,"Review")&gt;0,"Evidence needed",IF(COUNTIF($K10:$M10,"Not Met")&gt;0,IF($O10&lt;&gt;"","Exception noted","Criteria not met"),"Meets entered criteria")))))</f>
        <v/>
      </c>
    </row>
    <row r="11" ht="34" customHeight="1">
      <c r="A11" s="14" t="inlineStr">
        <is>
          <t>FICTIONAL-REV-007</t>
        </is>
      </c>
      <c r="B11" s="14" t="inlineStr">
        <is>
          <t>Fictional Pixel Grove</t>
        </is>
      </c>
      <c r="C11" s="14" t="inlineStr">
        <is>
          <t>DEMO-C1</t>
        </is>
      </c>
      <c r="D11" s="15" t="n">
        <v>46259</v>
      </c>
      <c r="E11" s="14" t="inlineStr">
        <is>
          <t>Fictional Applicant Golf</t>
        </is>
      </c>
      <c r="F11" s="16" t="n">
        <v>1500</v>
      </c>
      <c r="G11" s="16" t="n">
        <v>4500</v>
      </c>
      <c r="H11" s="17">
        <f>IF($A11="","",IF(OR($F11="",$G11=""),"",IFERROR($G11/$F11,"")))</f>
        <v/>
      </c>
      <c r="I11" s="18" t="n">
        <v>640</v>
      </c>
      <c r="J11" s="16" t="n">
        <v>0</v>
      </c>
      <c r="K11" s="19">
        <f>IF($A11="","",IF(OR($F11="",$G11=""),"Review",IF(IFERROR($H11,0)&gt;=Assumptions!$B$4,"Meets","Not Met")))</f>
        <v/>
      </c>
      <c r="L11" s="19">
        <f>IF($A11="","",IF($I11="","Review",IF($I11&gt;=Assumptions!$B$5,"Meets","Not Met")))</f>
        <v/>
      </c>
      <c r="M11" s="19">
        <f>IF($A11="","",IF($J11="","Review",IF($J11&lt;=Assumptions!$B$6,"Meets","Not Met")))</f>
        <v/>
      </c>
      <c r="N11" s="14" t="inlineStr">
        <is>
          <t>Fictional records were received before withdrawal.</t>
        </is>
      </c>
      <c r="O11" s="14" t="n"/>
      <c r="P11" s="14" t="inlineStr">
        <is>
          <t>Fictional Reviewer Blue</t>
        </is>
      </c>
      <c r="Q11" s="20" t="inlineStr">
        <is>
          <t>Withdrawn</t>
        </is>
      </c>
      <c r="R11" s="19">
        <f>IF($A11="","",IF($Q11="Withdrawn","Withdrawn",IF($N11="","Evidence needed",IF(COUNTIF($K11:$M11,"Review")&gt;0,"Evidence needed",IF(COUNTIF($K11:$M11,"Not Met")&gt;0,IF($O11&lt;&gt;"","Exception noted","Criteria not met"),"Meets entered criteria")))))</f>
        <v/>
      </c>
    </row>
    <row r="12" ht="34" customHeight="1">
      <c r="A12" s="14" t="inlineStr">
        <is>
          <t>FICTIONAL-REV-008</t>
        </is>
      </c>
      <c r="B12" s="14" t="inlineStr">
        <is>
          <t>Fictional Lantern Square</t>
        </is>
      </c>
      <c r="C12" s="14" t="inlineStr">
        <is>
          <t>DEMO-D2</t>
        </is>
      </c>
      <c r="D12" s="15" t="n">
        <v>46262</v>
      </c>
      <c r="E12" s="14" t="inlineStr">
        <is>
          <t>Fictional Applicant Hotel</t>
        </is>
      </c>
      <c r="F12" s="16" t="n">
        <v>2000</v>
      </c>
      <c r="G12" s="16" t="n">
        <v>0</v>
      </c>
      <c r="H12" s="21">
        <f>IF($A12="","",IF(OR($F12="",$G12=""),"",IFERROR($G12/$F12,"")))</f>
        <v/>
      </c>
      <c r="I12" s="18" t="n">
        <v>630</v>
      </c>
      <c r="J12" s="16" t="n">
        <v>0</v>
      </c>
      <c r="K12" s="22">
        <f>IF($A12="","",IF(OR($F12="",$G12=""),"Review",IF(IFERROR($H12,0)&gt;=Assumptions!$B$4,"Meets","Not Met")))</f>
        <v/>
      </c>
      <c r="L12" s="22">
        <f>IF($A12="","",IF($I12="","Review",IF($I12&gt;=Assumptions!$B$5,"Meets","Not Met")))</f>
        <v/>
      </c>
      <c r="M12" s="22">
        <f>IF($A12="","",IF($J12="","Review",IF($J12&lt;=Assumptions!$B$6,"Meets","Not Met")))</f>
        <v/>
      </c>
      <c r="N12" s="14" t="inlineStr">
        <is>
          <t>Fictional records show zero verified monthly income.</t>
        </is>
      </c>
      <c r="O12" s="14" t="n"/>
      <c r="P12" s="14" t="inlineStr">
        <is>
          <t>Fictional Reviewer Gold</t>
        </is>
      </c>
      <c r="Q12" s="20" t="inlineStr">
        <is>
          <t>Review Complete</t>
        </is>
      </c>
      <c r="R12" s="22">
        <f>IF($A12="","",IF($Q12="Withdrawn","Withdrawn",IF($N12="","Evidence needed",IF(COUNTIF($K12:$M12,"Review")&gt;0,"Evidence needed",IF(COUNTIF($K12:$M12,"Not Met")&gt;0,IF($O12&lt;&gt;"","Exception noted","Criteria not met"),"Meets entered criteria")))))</f>
        <v/>
      </c>
    </row>
    <row r="13" ht="34" customHeight="1">
      <c r="A13" s="14" t="inlineStr">
        <is>
          <t>FICTIONAL-REV-009</t>
        </is>
      </c>
      <c r="B13" s="14" t="inlineStr">
        <is>
          <t>Fictional Cedar Court</t>
        </is>
      </c>
      <c r="C13" s="14" t="inlineStr">
        <is>
          <t>DEMO-A3</t>
        </is>
      </c>
      <c r="D13" s="15" t="n">
        <v>46265</v>
      </c>
      <c r="E13" s="14" t="inlineStr">
        <is>
          <t>Fictional Applicant India</t>
        </is>
      </c>
      <c r="F13" s="16" t="n">
        <v>1850</v>
      </c>
      <c r="G13" s="16" t="n">
        <v>5550</v>
      </c>
      <c r="H13" s="17">
        <f>IF($A13="","",IF(OR($F13="",$G13=""),"",IFERROR($G13/$F13,"")))</f>
        <v/>
      </c>
      <c r="I13" s="18" t="n"/>
      <c r="J13" s="16" t="n">
        <v>0</v>
      </c>
      <c r="K13" s="19">
        <f>IF($A13="","",IF(OR($F13="",$G13=""),"Review",IF(IFERROR($H13,0)&gt;=Assumptions!$B$4,"Meets","Not Met")))</f>
        <v/>
      </c>
      <c r="L13" s="19">
        <f>IF($A13="","",IF($I13="","Review",IF($I13&gt;=Assumptions!$B$5,"Meets","Not Met")))</f>
        <v/>
      </c>
      <c r="M13" s="19">
        <f>IF($A13="","",IF($J13="","Review",IF($J13&lt;=Assumptions!$B$6,"Meets","Not Met")))</f>
        <v/>
      </c>
      <c r="N13" s="14" t="inlineStr">
        <is>
          <t>Fictional income and rental-history records reviewed; score record pending.</t>
        </is>
      </c>
      <c r="O13" s="14" t="n"/>
      <c r="P13" s="14" t="inlineStr">
        <is>
          <t>Fictional Reviewer North</t>
        </is>
      </c>
      <c r="Q13" s="20" t="inlineStr">
        <is>
          <t>In Review</t>
        </is>
      </c>
      <c r="R13" s="19">
        <f>IF($A13="","",IF($Q13="Withdrawn","Withdrawn",IF($N13="","Evidence needed",IF(COUNTIF($K13:$M13,"Review")&gt;0,"Evidence needed",IF(COUNTIF($K13:$M13,"Not Met")&gt;0,IF($O13&lt;&gt;"","Exception noted","Criteria not met"),"Meets entered criteria")))))</f>
        <v/>
      </c>
    </row>
    <row r="14" ht="34" customHeight="1">
      <c r="A14" s="14" t="inlineStr">
        <is>
          <t>FICTIONAL-REV-010</t>
        </is>
      </c>
      <c r="B14" s="14" t="inlineStr">
        <is>
          <t>Fictional Orbit Flats</t>
        </is>
      </c>
      <c r="C14" s="14" t="inlineStr">
        <is>
          <t>DEMO-B1</t>
        </is>
      </c>
      <c r="D14" s="15" t="n">
        <v>46268</v>
      </c>
      <c r="E14" s="14" t="inlineStr">
        <is>
          <t>Fictional Applicant Juliett</t>
        </is>
      </c>
      <c r="F14" s="16" t="n">
        <v>2300</v>
      </c>
      <c r="G14" s="16" t="n">
        <v>6900</v>
      </c>
      <c r="H14" s="21">
        <f>IF($A14="","",IF(OR($F14="",$G14=""),"",IFERROR($G14/$F14,"")))</f>
        <v/>
      </c>
      <c r="I14" s="18" t="n">
        <v>800</v>
      </c>
      <c r="J14" s="16" t="n">
        <v>0</v>
      </c>
      <c r="K14" s="22">
        <f>IF($A14="","",IF(OR($F14="",$G14=""),"Review",IF(IFERROR($H14,0)&gt;=Assumptions!$B$4,"Meets","Not Met")))</f>
        <v/>
      </c>
      <c r="L14" s="22">
        <f>IF($A14="","",IF($I14="","Review",IF($I14&gt;=Assumptions!$B$5,"Meets","Not Met")))</f>
        <v/>
      </c>
      <c r="M14" s="22">
        <f>IF($A14="","",IF($J14="","Review",IF($J14&lt;=Assumptions!$B$6,"Meets","Not Met")))</f>
        <v/>
      </c>
      <c r="N14" s="14" t="inlineStr">
        <is>
          <t>Fictional pay, score, and rental-history records reviewed.</t>
        </is>
      </c>
      <c r="O14" s="14" t="n"/>
      <c r="P14" s="14" t="inlineStr">
        <is>
          <t>Fictional Reviewer West</t>
        </is>
      </c>
      <c r="Q14" s="20" t="inlineStr">
        <is>
          <t>Review Complete</t>
        </is>
      </c>
      <c r="R14" s="22">
        <f>IF($A14="","",IF($Q14="Withdrawn","Withdrawn",IF($N14="","Evidence needed",IF(COUNTIF($K14:$M14,"Review")&gt;0,"Evidence needed",IF(COUNTIF($K14:$M14,"Not Met")&gt;0,IF($O14&lt;&gt;"","Exception noted","Criteria not met"),"Meets entered criteria")))))</f>
        <v/>
      </c>
    </row>
    <row r="15" ht="34" customHeight="1">
      <c r="A15" s="14" t="n"/>
      <c r="B15" s="14" t="n"/>
      <c r="C15" s="14" t="n"/>
      <c r="D15" s="15" t="n"/>
      <c r="E15" s="14" t="n"/>
      <c r="F15" s="16" t="n"/>
      <c r="G15" s="16" t="n"/>
      <c r="H15" s="17">
        <f>IF($A15="","",IF(OR($F15="",$G15=""),"",IFERROR($G15/$F15,"")))</f>
        <v/>
      </c>
      <c r="I15" s="18" t="n"/>
      <c r="J15" s="16" t="n"/>
      <c r="K15" s="19">
        <f>IF($A15="","",IF(OR($F15="",$G15=""),"Review",IF(IFERROR($H15,0)&gt;=Assumptions!$B$4,"Meets","Not Met")))</f>
        <v/>
      </c>
      <c r="L15" s="19">
        <f>IF($A15="","",IF($I15="","Review",IF($I15&gt;=Assumptions!$B$5,"Meets","Not Met")))</f>
        <v/>
      </c>
      <c r="M15" s="19">
        <f>IF($A15="","",IF($J15="","Review",IF($J15&lt;=Assumptions!$B$6,"Meets","Not Met")))</f>
        <v/>
      </c>
      <c r="N15" s="14" t="n"/>
      <c r="O15" s="14" t="n"/>
      <c r="P15" s="14" t="n"/>
      <c r="Q15" s="20" t="n"/>
      <c r="R15" s="19">
        <f>IF($A15="","",IF($Q15="Withdrawn","Withdrawn",IF($N15="","Evidence needed",IF(COUNTIF($K15:$M15,"Review")&gt;0,"Evidence needed",IF(COUNTIF($K15:$M15,"Not Met")&gt;0,IF($O15&lt;&gt;"","Exception noted","Criteria not met"),"Meets entered criteria")))))</f>
        <v/>
      </c>
    </row>
    <row r="16" ht="34" customHeight="1">
      <c r="A16" s="14" t="n"/>
      <c r="B16" s="14" t="n"/>
      <c r="C16" s="14" t="n"/>
      <c r="D16" s="15" t="n"/>
      <c r="E16" s="14" t="n"/>
      <c r="F16" s="16" t="n"/>
      <c r="G16" s="16" t="n"/>
      <c r="H16" s="21">
        <f>IF($A16="","",IF(OR($F16="",$G16=""),"",IFERROR($G16/$F16,"")))</f>
        <v/>
      </c>
      <c r="I16" s="18" t="n"/>
      <c r="J16" s="16" t="n"/>
      <c r="K16" s="22">
        <f>IF($A16="","",IF(OR($F16="",$G16=""),"Review",IF(IFERROR($H16,0)&gt;=Assumptions!$B$4,"Meets","Not Met")))</f>
        <v/>
      </c>
      <c r="L16" s="22">
        <f>IF($A16="","",IF($I16="","Review",IF($I16&gt;=Assumptions!$B$5,"Meets","Not Met")))</f>
        <v/>
      </c>
      <c r="M16" s="22">
        <f>IF($A16="","",IF($J16="","Review",IF($J16&lt;=Assumptions!$B$6,"Meets","Not Met")))</f>
        <v/>
      </c>
      <c r="N16" s="14" t="n"/>
      <c r="O16" s="14" t="n"/>
      <c r="P16" s="14" t="n"/>
      <c r="Q16" s="20" t="n"/>
      <c r="R16" s="22">
        <f>IF($A16="","",IF($Q16="Withdrawn","Withdrawn",IF($N16="","Evidence needed",IF(COUNTIF($K16:$M16,"Review")&gt;0,"Evidence needed",IF(COUNTIF($K16:$M16,"Not Met")&gt;0,IF($O16&lt;&gt;"","Exception noted","Criteria not met"),"Meets entered criteria")))))</f>
        <v/>
      </c>
    </row>
    <row r="17" ht="34" customHeight="1">
      <c r="A17" s="14" t="n"/>
      <c r="B17" s="14" t="n"/>
      <c r="C17" s="14" t="n"/>
      <c r="D17" s="15" t="n"/>
      <c r="E17" s="14" t="n"/>
      <c r="F17" s="16" t="n"/>
      <c r="G17" s="16" t="n"/>
      <c r="H17" s="17">
        <f>IF($A17="","",IF(OR($F17="",$G17=""),"",IFERROR($G17/$F17,"")))</f>
        <v/>
      </c>
      <c r="I17" s="18" t="n"/>
      <c r="J17" s="16" t="n"/>
      <c r="K17" s="19">
        <f>IF($A17="","",IF(OR($F17="",$G17=""),"Review",IF(IFERROR($H17,0)&gt;=Assumptions!$B$4,"Meets","Not Met")))</f>
        <v/>
      </c>
      <c r="L17" s="19">
        <f>IF($A17="","",IF($I17="","Review",IF($I17&gt;=Assumptions!$B$5,"Meets","Not Met")))</f>
        <v/>
      </c>
      <c r="M17" s="19">
        <f>IF($A17="","",IF($J17="","Review",IF($J17&lt;=Assumptions!$B$6,"Meets","Not Met")))</f>
        <v/>
      </c>
      <c r="N17" s="14" t="n"/>
      <c r="O17" s="14" t="n"/>
      <c r="P17" s="14" t="n"/>
      <c r="Q17" s="20" t="n"/>
      <c r="R17" s="19">
        <f>IF($A17="","",IF($Q17="Withdrawn","Withdrawn",IF($N17="","Evidence needed",IF(COUNTIF($K17:$M17,"Review")&gt;0,"Evidence needed",IF(COUNTIF($K17:$M17,"Not Met")&gt;0,IF($O17&lt;&gt;"","Exception noted","Criteria not met"),"Meets entered criteria")))))</f>
        <v/>
      </c>
    </row>
    <row r="18" ht="34" customHeight="1">
      <c r="A18" s="14" t="n"/>
      <c r="B18" s="14" t="n"/>
      <c r="C18" s="14" t="n"/>
      <c r="D18" s="15" t="n"/>
      <c r="E18" s="14" t="n"/>
      <c r="F18" s="16" t="n"/>
      <c r="G18" s="16" t="n"/>
      <c r="H18" s="21">
        <f>IF($A18="","",IF(OR($F18="",$G18=""),"",IFERROR($G18/$F18,"")))</f>
        <v/>
      </c>
      <c r="I18" s="18" t="n"/>
      <c r="J18" s="16" t="n"/>
      <c r="K18" s="22">
        <f>IF($A18="","",IF(OR($F18="",$G18=""),"Review",IF(IFERROR($H18,0)&gt;=Assumptions!$B$4,"Meets","Not Met")))</f>
        <v/>
      </c>
      <c r="L18" s="22">
        <f>IF($A18="","",IF($I18="","Review",IF($I18&gt;=Assumptions!$B$5,"Meets","Not Met")))</f>
        <v/>
      </c>
      <c r="M18" s="22">
        <f>IF($A18="","",IF($J18="","Review",IF($J18&lt;=Assumptions!$B$6,"Meets","Not Met")))</f>
        <v/>
      </c>
      <c r="N18" s="14" t="n"/>
      <c r="O18" s="14" t="n"/>
      <c r="P18" s="14" t="n"/>
      <c r="Q18" s="20" t="n"/>
      <c r="R18" s="22">
        <f>IF($A18="","",IF($Q18="Withdrawn","Withdrawn",IF($N18="","Evidence needed",IF(COUNTIF($K18:$M18,"Review")&gt;0,"Evidence needed",IF(COUNTIF($K18:$M18,"Not Met")&gt;0,IF($O18&lt;&gt;"","Exception noted","Criteria not met"),"Meets entered criteria")))))</f>
        <v/>
      </c>
    </row>
    <row r="19" ht="34" customHeight="1">
      <c r="A19" s="14" t="n"/>
      <c r="B19" s="14" t="n"/>
      <c r="C19" s="14" t="n"/>
      <c r="D19" s="15" t="n"/>
      <c r="E19" s="14" t="n"/>
      <c r="F19" s="16" t="n"/>
      <c r="G19" s="16" t="n"/>
      <c r="H19" s="17">
        <f>IF($A19="","",IF(OR($F19="",$G19=""),"",IFERROR($G19/$F19,"")))</f>
        <v/>
      </c>
      <c r="I19" s="18" t="n"/>
      <c r="J19" s="16" t="n"/>
      <c r="K19" s="19">
        <f>IF($A19="","",IF(OR($F19="",$G19=""),"Review",IF(IFERROR($H19,0)&gt;=Assumptions!$B$4,"Meets","Not Met")))</f>
        <v/>
      </c>
      <c r="L19" s="19">
        <f>IF($A19="","",IF($I19="","Review",IF($I19&gt;=Assumptions!$B$5,"Meets","Not Met")))</f>
        <v/>
      </c>
      <c r="M19" s="19">
        <f>IF($A19="","",IF($J19="","Review",IF($J19&lt;=Assumptions!$B$6,"Meets","Not Met")))</f>
        <v/>
      </c>
      <c r="N19" s="14" t="n"/>
      <c r="O19" s="14" t="n"/>
      <c r="P19" s="14" t="n"/>
      <c r="Q19" s="20" t="n"/>
      <c r="R19" s="19">
        <f>IF($A19="","",IF($Q19="Withdrawn","Withdrawn",IF($N19="","Evidence needed",IF(COUNTIF($K19:$M19,"Review")&gt;0,"Evidence needed",IF(COUNTIF($K19:$M19,"Not Met")&gt;0,IF($O19&lt;&gt;"","Exception noted","Criteria not met"),"Meets entered criteria")))))</f>
        <v/>
      </c>
    </row>
    <row r="20" ht="34" customHeight="1">
      <c r="A20" s="14" t="n"/>
      <c r="B20" s="14" t="n"/>
      <c r="C20" s="14" t="n"/>
      <c r="D20" s="15" t="n"/>
      <c r="E20" s="14" t="n"/>
      <c r="F20" s="16" t="n"/>
      <c r="G20" s="16" t="n"/>
      <c r="H20" s="21">
        <f>IF($A20="","",IF(OR($F20="",$G20=""),"",IFERROR($G20/$F20,"")))</f>
        <v/>
      </c>
      <c r="I20" s="18" t="n"/>
      <c r="J20" s="16" t="n"/>
      <c r="K20" s="22">
        <f>IF($A20="","",IF(OR($F20="",$G20=""),"Review",IF(IFERROR($H20,0)&gt;=Assumptions!$B$4,"Meets","Not Met")))</f>
        <v/>
      </c>
      <c r="L20" s="22">
        <f>IF($A20="","",IF($I20="","Review",IF($I20&gt;=Assumptions!$B$5,"Meets","Not Met")))</f>
        <v/>
      </c>
      <c r="M20" s="22">
        <f>IF($A20="","",IF($J20="","Review",IF($J20&lt;=Assumptions!$B$6,"Meets","Not Met")))</f>
        <v/>
      </c>
      <c r="N20" s="14" t="n"/>
      <c r="O20" s="14" t="n"/>
      <c r="P20" s="14" t="n"/>
      <c r="Q20" s="20" t="n"/>
      <c r="R20" s="22">
        <f>IF($A20="","",IF($Q20="Withdrawn","Withdrawn",IF($N20="","Evidence needed",IF(COUNTIF($K20:$M20,"Review")&gt;0,"Evidence needed",IF(COUNTIF($K20:$M20,"Not Met")&gt;0,IF($O20&lt;&gt;"","Exception noted","Criteria not met"),"Meets entered criteria")))))</f>
        <v/>
      </c>
    </row>
    <row r="21" ht="34" customHeight="1">
      <c r="A21" s="14" t="n"/>
      <c r="B21" s="14" t="n"/>
      <c r="C21" s="14" t="n"/>
      <c r="D21" s="15" t="n"/>
      <c r="E21" s="14" t="n"/>
      <c r="F21" s="16" t="n"/>
      <c r="G21" s="16" t="n"/>
      <c r="H21" s="17">
        <f>IF($A21="","",IF(OR($F21="",$G21=""),"",IFERROR($G21/$F21,"")))</f>
        <v/>
      </c>
      <c r="I21" s="18" t="n"/>
      <c r="J21" s="16" t="n"/>
      <c r="K21" s="19">
        <f>IF($A21="","",IF(OR($F21="",$G21=""),"Review",IF(IFERROR($H21,0)&gt;=Assumptions!$B$4,"Meets","Not Met")))</f>
        <v/>
      </c>
      <c r="L21" s="19">
        <f>IF($A21="","",IF($I21="","Review",IF($I21&gt;=Assumptions!$B$5,"Meets","Not Met")))</f>
        <v/>
      </c>
      <c r="M21" s="19">
        <f>IF($A21="","",IF($J21="","Review",IF($J21&lt;=Assumptions!$B$6,"Meets","Not Met")))</f>
        <v/>
      </c>
      <c r="N21" s="14" t="n"/>
      <c r="O21" s="14" t="n"/>
      <c r="P21" s="14" t="n"/>
      <c r="Q21" s="20" t="n"/>
      <c r="R21" s="19">
        <f>IF($A21="","",IF($Q21="Withdrawn","Withdrawn",IF($N21="","Evidence needed",IF(COUNTIF($K21:$M21,"Review")&gt;0,"Evidence needed",IF(COUNTIF($K21:$M21,"Not Met")&gt;0,IF($O21&lt;&gt;"","Exception noted","Criteria not met"),"Meets entered criteria")))))</f>
        <v/>
      </c>
    </row>
    <row r="22" ht="34" customHeight="1">
      <c r="A22" s="14" t="n"/>
      <c r="B22" s="14" t="n"/>
      <c r="C22" s="14" t="n"/>
      <c r="D22" s="15" t="n"/>
      <c r="E22" s="14" t="n"/>
      <c r="F22" s="16" t="n"/>
      <c r="G22" s="16" t="n"/>
      <c r="H22" s="21">
        <f>IF($A22="","",IF(OR($F22="",$G22=""),"",IFERROR($G22/$F22,"")))</f>
        <v/>
      </c>
      <c r="I22" s="18" t="n"/>
      <c r="J22" s="16" t="n"/>
      <c r="K22" s="22">
        <f>IF($A22="","",IF(OR($F22="",$G22=""),"Review",IF(IFERROR($H22,0)&gt;=Assumptions!$B$4,"Meets","Not Met")))</f>
        <v/>
      </c>
      <c r="L22" s="22">
        <f>IF($A22="","",IF($I22="","Review",IF($I22&gt;=Assumptions!$B$5,"Meets","Not Met")))</f>
        <v/>
      </c>
      <c r="M22" s="22">
        <f>IF($A22="","",IF($J22="","Review",IF($J22&lt;=Assumptions!$B$6,"Meets","Not Met")))</f>
        <v/>
      </c>
      <c r="N22" s="14" t="n"/>
      <c r="O22" s="14" t="n"/>
      <c r="P22" s="14" t="n"/>
      <c r="Q22" s="20" t="n"/>
      <c r="R22" s="22">
        <f>IF($A22="","",IF($Q22="Withdrawn","Withdrawn",IF($N22="","Evidence needed",IF(COUNTIF($K22:$M22,"Review")&gt;0,"Evidence needed",IF(COUNTIF($K22:$M22,"Not Met")&gt;0,IF($O22&lt;&gt;"","Exception noted","Criteria not met"),"Meets entered criteria")))))</f>
        <v/>
      </c>
    </row>
    <row r="23" ht="34" customHeight="1">
      <c r="A23" s="14" t="n"/>
      <c r="B23" s="14" t="n"/>
      <c r="C23" s="14" t="n"/>
      <c r="D23" s="15" t="n"/>
      <c r="E23" s="14" t="n"/>
      <c r="F23" s="16" t="n"/>
      <c r="G23" s="16" t="n"/>
      <c r="H23" s="17">
        <f>IF($A23="","",IF(OR($F23="",$G23=""),"",IFERROR($G23/$F23,"")))</f>
        <v/>
      </c>
      <c r="I23" s="18" t="n"/>
      <c r="J23" s="16" t="n"/>
      <c r="K23" s="19">
        <f>IF($A23="","",IF(OR($F23="",$G23=""),"Review",IF(IFERROR($H23,0)&gt;=Assumptions!$B$4,"Meets","Not Met")))</f>
        <v/>
      </c>
      <c r="L23" s="19">
        <f>IF($A23="","",IF($I23="","Review",IF($I23&gt;=Assumptions!$B$5,"Meets","Not Met")))</f>
        <v/>
      </c>
      <c r="M23" s="19">
        <f>IF($A23="","",IF($J23="","Review",IF($J23&lt;=Assumptions!$B$6,"Meets","Not Met")))</f>
        <v/>
      </c>
      <c r="N23" s="14" t="n"/>
      <c r="O23" s="14" t="n"/>
      <c r="P23" s="14" t="n"/>
      <c r="Q23" s="20" t="n"/>
      <c r="R23" s="19">
        <f>IF($A23="","",IF($Q23="Withdrawn","Withdrawn",IF($N23="","Evidence needed",IF(COUNTIF($K23:$M23,"Review")&gt;0,"Evidence needed",IF(COUNTIF($K23:$M23,"Not Met")&gt;0,IF($O23&lt;&gt;"","Exception noted","Criteria not met"),"Meets entered criteria")))))</f>
        <v/>
      </c>
    </row>
    <row r="24" ht="34" customHeight="1">
      <c r="A24" s="14" t="n"/>
      <c r="B24" s="14" t="n"/>
      <c r="C24" s="14" t="n"/>
      <c r="D24" s="15" t="n"/>
      <c r="E24" s="14" t="n"/>
      <c r="F24" s="16" t="n"/>
      <c r="G24" s="16" t="n"/>
      <c r="H24" s="21">
        <f>IF($A24="","",IF(OR($F24="",$G24=""),"",IFERROR($G24/$F24,"")))</f>
        <v/>
      </c>
      <c r="I24" s="18" t="n"/>
      <c r="J24" s="16" t="n"/>
      <c r="K24" s="22">
        <f>IF($A24="","",IF(OR($F24="",$G24=""),"Review",IF(IFERROR($H24,0)&gt;=Assumptions!$B$4,"Meets","Not Met")))</f>
        <v/>
      </c>
      <c r="L24" s="22">
        <f>IF($A24="","",IF($I24="","Review",IF($I24&gt;=Assumptions!$B$5,"Meets","Not Met")))</f>
        <v/>
      </c>
      <c r="M24" s="22">
        <f>IF($A24="","",IF($J24="","Review",IF($J24&lt;=Assumptions!$B$6,"Meets","Not Met")))</f>
        <v/>
      </c>
      <c r="N24" s="14" t="n"/>
      <c r="O24" s="14" t="n"/>
      <c r="P24" s="14" t="n"/>
      <c r="Q24" s="20" t="n"/>
      <c r="R24" s="22">
        <f>IF($A24="","",IF($Q24="Withdrawn","Withdrawn",IF($N24="","Evidence needed",IF(COUNTIF($K24:$M24,"Review")&gt;0,"Evidence needed",IF(COUNTIF($K24:$M24,"Not Met")&gt;0,IF($O24&lt;&gt;"","Exception noted","Criteria not met"),"Meets entered criteria")))))</f>
        <v/>
      </c>
    </row>
    <row r="25" ht="34" customHeight="1">
      <c r="A25" s="14" t="n"/>
      <c r="B25" s="14" t="n"/>
      <c r="C25" s="14" t="n"/>
      <c r="D25" s="15" t="n"/>
      <c r="E25" s="14" t="n"/>
      <c r="F25" s="16" t="n"/>
      <c r="G25" s="16" t="n"/>
      <c r="H25" s="17">
        <f>IF($A25="","",IF(OR($F25="",$G25=""),"",IFERROR($G25/$F25,"")))</f>
        <v/>
      </c>
      <c r="I25" s="18" t="n"/>
      <c r="J25" s="16" t="n"/>
      <c r="K25" s="19">
        <f>IF($A25="","",IF(OR($F25="",$G25=""),"Review",IF(IFERROR($H25,0)&gt;=Assumptions!$B$4,"Meets","Not Met")))</f>
        <v/>
      </c>
      <c r="L25" s="19">
        <f>IF($A25="","",IF($I25="","Review",IF($I25&gt;=Assumptions!$B$5,"Meets","Not Met")))</f>
        <v/>
      </c>
      <c r="M25" s="19">
        <f>IF($A25="","",IF($J25="","Review",IF($J25&lt;=Assumptions!$B$6,"Meets","Not Met")))</f>
        <v/>
      </c>
      <c r="N25" s="14" t="n"/>
      <c r="O25" s="14" t="n"/>
      <c r="P25" s="14" t="n"/>
      <c r="Q25" s="20" t="n"/>
      <c r="R25" s="19">
        <f>IF($A25="","",IF($Q25="Withdrawn","Withdrawn",IF($N25="","Evidence needed",IF(COUNTIF($K25:$M25,"Review")&gt;0,"Evidence needed",IF(COUNTIF($K25:$M25,"Not Met")&gt;0,IF($O25&lt;&gt;"","Exception noted","Criteria not met"),"Meets entered criteria")))))</f>
        <v/>
      </c>
    </row>
    <row r="26" ht="34" customHeight="1">
      <c r="A26" s="14" t="n"/>
      <c r="B26" s="14" t="n"/>
      <c r="C26" s="14" t="n"/>
      <c r="D26" s="15" t="n"/>
      <c r="E26" s="14" t="n"/>
      <c r="F26" s="16" t="n"/>
      <c r="G26" s="16" t="n"/>
      <c r="H26" s="21">
        <f>IF($A26="","",IF(OR($F26="",$G26=""),"",IFERROR($G26/$F26,"")))</f>
        <v/>
      </c>
      <c r="I26" s="18" t="n"/>
      <c r="J26" s="16" t="n"/>
      <c r="K26" s="22">
        <f>IF($A26="","",IF(OR($F26="",$G26=""),"Review",IF(IFERROR($H26,0)&gt;=Assumptions!$B$4,"Meets","Not Met")))</f>
        <v/>
      </c>
      <c r="L26" s="22">
        <f>IF($A26="","",IF($I26="","Review",IF($I26&gt;=Assumptions!$B$5,"Meets","Not Met")))</f>
        <v/>
      </c>
      <c r="M26" s="22">
        <f>IF($A26="","",IF($J26="","Review",IF($J26&lt;=Assumptions!$B$6,"Meets","Not Met")))</f>
        <v/>
      </c>
      <c r="N26" s="14" t="n"/>
      <c r="O26" s="14" t="n"/>
      <c r="P26" s="14" t="n"/>
      <c r="Q26" s="20" t="n"/>
      <c r="R26" s="22">
        <f>IF($A26="","",IF($Q26="Withdrawn","Withdrawn",IF($N26="","Evidence needed",IF(COUNTIF($K26:$M26,"Review")&gt;0,"Evidence needed",IF(COUNTIF($K26:$M26,"Not Met")&gt;0,IF($O26&lt;&gt;"","Exception noted","Criteria not met"),"Meets entered criteria")))))</f>
        <v/>
      </c>
    </row>
    <row r="27" ht="34" customHeight="1">
      <c r="A27" s="14" t="n"/>
      <c r="B27" s="14" t="n"/>
      <c r="C27" s="14" t="n"/>
      <c r="D27" s="15" t="n"/>
      <c r="E27" s="14" t="n"/>
      <c r="F27" s="16" t="n"/>
      <c r="G27" s="16" t="n"/>
      <c r="H27" s="17">
        <f>IF($A27="","",IF(OR($F27="",$G27=""),"",IFERROR($G27/$F27,"")))</f>
        <v/>
      </c>
      <c r="I27" s="18" t="n"/>
      <c r="J27" s="16" t="n"/>
      <c r="K27" s="19">
        <f>IF($A27="","",IF(OR($F27="",$G27=""),"Review",IF(IFERROR($H27,0)&gt;=Assumptions!$B$4,"Meets","Not Met")))</f>
        <v/>
      </c>
      <c r="L27" s="19">
        <f>IF($A27="","",IF($I27="","Review",IF($I27&gt;=Assumptions!$B$5,"Meets","Not Met")))</f>
        <v/>
      </c>
      <c r="M27" s="19">
        <f>IF($A27="","",IF($J27="","Review",IF($J27&lt;=Assumptions!$B$6,"Meets","Not Met")))</f>
        <v/>
      </c>
      <c r="N27" s="14" t="n"/>
      <c r="O27" s="14" t="n"/>
      <c r="P27" s="14" t="n"/>
      <c r="Q27" s="20" t="n"/>
      <c r="R27" s="19">
        <f>IF($A27="","",IF($Q27="Withdrawn","Withdrawn",IF($N27="","Evidence needed",IF(COUNTIF($K27:$M27,"Review")&gt;0,"Evidence needed",IF(COUNTIF($K27:$M27,"Not Met")&gt;0,IF($O27&lt;&gt;"","Exception noted","Criteria not met"),"Meets entered criteria")))))</f>
        <v/>
      </c>
    </row>
    <row r="28" ht="34" customHeight="1">
      <c r="A28" s="14" t="n"/>
      <c r="B28" s="14" t="n"/>
      <c r="C28" s="14" t="n"/>
      <c r="D28" s="15" t="n"/>
      <c r="E28" s="14" t="n"/>
      <c r="F28" s="16" t="n"/>
      <c r="G28" s="16" t="n"/>
      <c r="H28" s="21">
        <f>IF($A28="","",IF(OR($F28="",$G28=""),"",IFERROR($G28/$F28,"")))</f>
        <v/>
      </c>
      <c r="I28" s="18" t="n"/>
      <c r="J28" s="16" t="n"/>
      <c r="K28" s="22">
        <f>IF($A28="","",IF(OR($F28="",$G28=""),"Review",IF(IFERROR($H28,0)&gt;=Assumptions!$B$4,"Meets","Not Met")))</f>
        <v/>
      </c>
      <c r="L28" s="22">
        <f>IF($A28="","",IF($I28="","Review",IF($I28&gt;=Assumptions!$B$5,"Meets","Not Met")))</f>
        <v/>
      </c>
      <c r="M28" s="22">
        <f>IF($A28="","",IF($J28="","Review",IF($J28&lt;=Assumptions!$B$6,"Meets","Not Met")))</f>
        <v/>
      </c>
      <c r="N28" s="14" t="n"/>
      <c r="O28" s="14" t="n"/>
      <c r="P28" s="14" t="n"/>
      <c r="Q28" s="20" t="n"/>
      <c r="R28" s="22">
        <f>IF($A28="","",IF($Q28="Withdrawn","Withdrawn",IF($N28="","Evidence needed",IF(COUNTIF($K28:$M28,"Review")&gt;0,"Evidence needed",IF(COUNTIF($K28:$M28,"Not Met")&gt;0,IF($O28&lt;&gt;"","Exception noted","Criteria not met"),"Meets entered criteria")))))</f>
        <v/>
      </c>
    </row>
    <row r="29" ht="34" customHeight="1">
      <c r="A29" s="14" t="n"/>
      <c r="B29" s="14" t="n"/>
      <c r="C29" s="14" t="n"/>
      <c r="D29" s="15" t="n"/>
      <c r="E29" s="14" t="n"/>
      <c r="F29" s="16" t="n"/>
      <c r="G29" s="16" t="n"/>
      <c r="H29" s="17">
        <f>IF($A29="","",IF(OR($F29="",$G29=""),"",IFERROR($G29/$F29,"")))</f>
        <v/>
      </c>
      <c r="I29" s="18" t="n"/>
      <c r="J29" s="16" t="n"/>
      <c r="K29" s="19">
        <f>IF($A29="","",IF(OR($F29="",$G29=""),"Review",IF(IFERROR($H29,0)&gt;=Assumptions!$B$4,"Meets","Not Met")))</f>
        <v/>
      </c>
      <c r="L29" s="19">
        <f>IF($A29="","",IF($I29="","Review",IF($I29&gt;=Assumptions!$B$5,"Meets","Not Met")))</f>
        <v/>
      </c>
      <c r="M29" s="19">
        <f>IF($A29="","",IF($J29="","Review",IF($J29&lt;=Assumptions!$B$6,"Meets","Not Met")))</f>
        <v/>
      </c>
      <c r="N29" s="14" t="n"/>
      <c r="O29" s="14" t="n"/>
      <c r="P29" s="14" t="n"/>
      <c r="Q29" s="20" t="n"/>
      <c r="R29" s="19">
        <f>IF($A29="","",IF($Q29="Withdrawn","Withdrawn",IF($N29="","Evidence needed",IF(COUNTIF($K29:$M29,"Review")&gt;0,"Evidence needed",IF(COUNTIF($K29:$M29,"Not Met")&gt;0,IF($O29&lt;&gt;"","Exception noted","Criteria not met"),"Meets entered criteria")))))</f>
        <v/>
      </c>
    </row>
    <row r="30" ht="34" customHeight="1">
      <c r="A30" s="14" t="n"/>
      <c r="B30" s="14" t="n"/>
      <c r="C30" s="14" t="n"/>
      <c r="D30" s="15" t="n"/>
      <c r="E30" s="14" t="n"/>
      <c r="F30" s="16" t="n"/>
      <c r="G30" s="16" t="n"/>
      <c r="H30" s="21">
        <f>IF($A30="","",IF(OR($F30="",$G30=""),"",IFERROR($G30/$F30,"")))</f>
        <v/>
      </c>
      <c r="I30" s="18" t="n"/>
      <c r="J30" s="16" t="n"/>
      <c r="K30" s="22">
        <f>IF($A30="","",IF(OR($F30="",$G30=""),"Review",IF(IFERROR($H30,0)&gt;=Assumptions!$B$4,"Meets","Not Met")))</f>
        <v/>
      </c>
      <c r="L30" s="22">
        <f>IF($A30="","",IF($I30="","Review",IF($I30&gt;=Assumptions!$B$5,"Meets","Not Met")))</f>
        <v/>
      </c>
      <c r="M30" s="22">
        <f>IF($A30="","",IF($J30="","Review",IF($J30&lt;=Assumptions!$B$6,"Meets","Not Met")))</f>
        <v/>
      </c>
      <c r="N30" s="14" t="n"/>
      <c r="O30" s="14" t="n"/>
      <c r="P30" s="14" t="n"/>
      <c r="Q30" s="20" t="n"/>
      <c r="R30" s="22">
        <f>IF($A30="","",IF($Q30="Withdrawn","Withdrawn",IF($N30="","Evidence needed",IF(COUNTIF($K30:$M30,"Review")&gt;0,"Evidence needed",IF(COUNTIF($K30:$M30,"Not Met")&gt;0,IF($O30&lt;&gt;"","Exception noted","Criteria not met"),"Meets entered criteria")))))</f>
        <v/>
      </c>
    </row>
    <row r="31" ht="34" customHeight="1">
      <c r="A31" s="14" t="n"/>
      <c r="B31" s="14" t="n"/>
      <c r="C31" s="14" t="n"/>
      <c r="D31" s="15" t="n"/>
      <c r="E31" s="14" t="n"/>
      <c r="F31" s="16" t="n"/>
      <c r="G31" s="16" t="n"/>
      <c r="H31" s="17">
        <f>IF($A31="","",IF(OR($F31="",$G31=""),"",IFERROR($G31/$F31,"")))</f>
        <v/>
      </c>
      <c r="I31" s="18" t="n"/>
      <c r="J31" s="16" t="n"/>
      <c r="K31" s="19">
        <f>IF($A31="","",IF(OR($F31="",$G31=""),"Review",IF(IFERROR($H31,0)&gt;=Assumptions!$B$4,"Meets","Not Met")))</f>
        <v/>
      </c>
      <c r="L31" s="19">
        <f>IF($A31="","",IF($I31="","Review",IF($I31&gt;=Assumptions!$B$5,"Meets","Not Met")))</f>
        <v/>
      </c>
      <c r="M31" s="19">
        <f>IF($A31="","",IF($J31="","Review",IF($J31&lt;=Assumptions!$B$6,"Meets","Not Met")))</f>
        <v/>
      </c>
      <c r="N31" s="14" t="n"/>
      <c r="O31" s="14" t="n"/>
      <c r="P31" s="14" t="n"/>
      <c r="Q31" s="20" t="n"/>
      <c r="R31" s="19">
        <f>IF($A31="","",IF($Q31="Withdrawn","Withdrawn",IF($N31="","Evidence needed",IF(COUNTIF($K31:$M31,"Review")&gt;0,"Evidence needed",IF(COUNTIF($K31:$M31,"Not Met")&gt;0,IF($O31&lt;&gt;"","Exception noted","Criteria not met"),"Meets entered criteria")))))</f>
        <v/>
      </c>
    </row>
    <row r="32" ht="34" customHeight="1">
      <c r="A32" s="14" t="n"/>
      <c r="B32" s="14" t="n"/>
      <c r="C32" s="14" t="n"/>
      <c r="D32" s="15" t="n"/>
      <c r="E32" s="14" t="n"/>
      <c r="F32" s="16" t="n"/>
      <c r="G32" s="16" t="n"/>
      <c r="H32" s="21">
        <f>IF($A32="","",IF(OR($F32="",$G32=""),"",IFERROR($G32/$F32,"")))</f>
        <v/>
      </c>
      <c r="I32" s="18" t="n"/>
      <c r="J32" s="16" t="n"/>
      <c r="K32" s="22">
        <f>IF($A32="","",IF(OR($F32="",$G32=""),"Review",IF(IFERROR($H32,0)&gt;=Assumptions!$B$4,"Meets","Not Met")))</f>
        <v/>
      </c>
      <c r="L32" s="22">
        <f>IF($A32="","",IF($I32="","Review",IF($I32&gt;=Assumptions!$B$5,"Meets","Not Met")))</f>
        <v/>
      </c>
      <c r="M32" s="22">
        <f>IF($A32="","",IF($J32="","Review",IF($J32&lt;=Assumptions!$B$6,"Meets","Not Met")))</f>
        <v/>
      </c>
      <c r="N32" s="14" t="n"/>
      <c r="O32" s="14" t="n"/>
      <c r="P32" s="14" t="n"/>
      <c r="Q32" s="20" t="n"/>
      <c r="R32" s="22">
        <f>IF($A32="","",IF($Q32="Withdrawn","Withdrawn",IF($N32="","Evidence needed",IF(COUNTIF($K32:$M32,"Review")&gt;0,"Evidence needed",IF(COUNTIF($K32:$M32,"Not Met")&gt;0,IF($O32&lt;&gt;"","Exception noted","Criteria not met"),"Meets entered criteria")))))</f>
        <v/>
      </c>
    </row>
    <row r="33" ht="34" customHeight="1">
      <c r="A33" s="14" t="n"/>
      <c r="B33" s="14" t="n"/>
      <c r="C33" s="14" t="n"/>
      <c r="D33" s="15" t="n"/>
      <c r="E33" s="14" t="n"/>
      <c r="F33" s="16" t="n"/>
      <c r="G33" s="16" t="n"/>
      <c r="H33" s="17">
        <f>IF($A33="","",IF(OR($F33="",$G33=""),"",IFERROR($G33/$F33,"")))</f>
        <v/>
      </c>
      <c r="I33" s="18" t="n"/>
      <c r="J33" s="16" t="n"/>
      <c r="K33" s="19">
        <f>IF($A33="","",IF(OR($F33="",$G33=""),"Review",IF(IFERROR($H33,0)&gt;=Assumptions!$B$4,"Meets","Not Met")))</f>
        <v/>
      </c>
      <c r="L33" s="19">
        <f>IF($A33="","",IF($I33="","Review",IF($I33&gt;=Assumptions!$B$5,"Meets","Not Met")))</f>
        <v/>
      </c>
      <c r="M33" s="19">
        <f>IF($A33="","",IF($J33="","Review",IF($J33&lt;=Assumptions!$B$6,"Meets","Not Met")))</f>
        <v/>
      </c>
      <c r="N33" s="14" t="n"/>
      <c r="O33" s="14" t="n"/>
      <c r="P33" s="14" t="n"/>
      <c r="Q33" s="20" t="n"/>
      <c r="R33" s="19">
        <f>IF($A33="","",IF($Q33="Withdrawn","Withdrawn",IF($N33="","Evidence needed",IF(COUNTIF($K33:$M33,"Review")&gt;0,"Evidence needed",IF(COUNTIF($K33:$M33,"Not Met")&gt;0,IF($O33&lt;&gt;"","Exception noted","Criteria not met"),"Meets entered criteria")))))</f>
        <v/>
      </c>
    </row>
    <row r="34" ht="34" customHeight="1">
      <c r="A34" s="14" t="n"/>
      <c r="B34" s="14" t="n"/>
      <c r="C34" s="14" t="n"/>
      <c r="D34" s="15" t="n"/>
      <c r="E34" s="14" t="n"/>
      <c r="F34" s="16" t="n"/>
      <c r="G34" s="16" t="n"/>
      <c r="H34" s="21">
        <f>IF($A34="","",IF(OR($F34="",$G34=""),"",IFERROR($G34/$F34,"")))</f>
        <v/>
      </c>
      <c r="I34" s="18" t="n"/>
      <c r="J34" s="16" t="n"/>
      <c r="K34" s="22">
        <f>IF($A34="","",IF(OR($F34="",$G34=""),"Review",IF(IFERROR($H34,0)&gt;=Assumptions!$B$4,"Meets","Not Met")))</f>
        <v/>
      </c>
      <c r="L34" s="22">
        <f>IF($A34="","",IF($I34="","Review",IF($I34&gt;=Assumptions!$B$5,"Meets","Not Met")))</f>
        <v/>
      </c>
      <c r="M34" s="22">
        <f>IF($A34="","",IF($J34="","Review",IF($J34&lt;=Assumptions!$B$6,"Meets","Not Met")))</f>
        <v/>
      </c>
      <c r="N34" s="14" t="n"/>
      <c r="O34" s="14" t="n"/>
      <c r="P34" s="14" t="n"/>
      <c r="Q34" s="20" t="n"/>
      <c r="R34" s="22">
        <f>IF($A34="","",IF($Q34="Withdrawn","Withdrawn",IF($N34="","Evidence needed",IF(COUNTIF($K34:$M34,"Review")&gt;0,"Evidence needed",IF(COUNTIF($K34:$M34,"Not Met")&gt;0,IF($O34&lt;&gt;"","Exception noted","Criteria not met"),"Meets entered criteria")))))</f>
        <v/>
      </c>
    </row>
    <row r="35" ht="34" customHeight="1">
      <c r="A35" s="14" t="n"/>
      <c r="B35" s="14" t="n"/>
      <c r="C35" s="14" t="n"/>
      <c r="D35" s="15" t="n"/>
      <c r="E35" s="14" t="n"/>
      <c r="F35" s="16" t="n"/>
      <c r="G35" s="16" t="n"/>
      <c r="H35" s="17">
        <f>IF($A35="","",IF(OR($F35="",$G35=""),"",IFERROR($G35/$F35,"")))</f>
        <v/>
      </c>
      <c r="I35" s="18" t="n"/>
      <c r="J35" s="16" t="n"/>
      <c r="K35" s="19">
        <f>IF($A35="","",IF(OR($F35="",$G35=""),"Review",IF(IFERROR($H35,0)&gt;=Assumptions!$B$4,"Meets","Not Met")))</f>
        <v/>
      </c>
      <c r="L35" s="19">
        <f>IF($A35="","",IF($I35="","Review",IF($I35&gt;=Assumptions!$B$5,"Meets","Not Met")))</f>
        <v/>
      </c>
      <c r="M35" s="19">
        <f>IF($A35="","",IF($J35="","Review",IF($J35&lt;=Assumptions!$B$6,"Meets","Not Met")))</f>
        <v/>
      </c>
      <c r="N35" s="14" t="n"/>
      <c r="O35" s="14" t="n"/>
      <c r="P35" s="14" t="n"/>
      <c r="Q35" s="20" t="n"/>
      <c r="R35" s="19">
        <f>IF($A35="","",IF($Q35="Withdrawn","Withdrawn",IF($N35="","Evidence needed",IF(COUNTIF($K35:$M35,"Review")&gt;0,"Evidence needed",IF(COUNTIF($K35:$M35,"Not Met")&gt;0,IF($O35&lt;&gt;"","Exception noted","Criteria not met"),"Meets entered criteria")))))</f>
        <v/>
      </c>
    </row>
    <row r="36" ht="34" customHeight="1">
      <c r="A36" s="14" t="n"/>
      <c r="B36" s="14" t="n"/>
      <c r="C36" s="14" t="n"/>
      <c r="D36" s="15" t="n"/>
      <c r="E36" s="14" t="n"/>
      <c r="F36" s="16" t="n"/>
      <c r="G36" s="16" t="n"/>
      <c r="H36" s="21">
        <f>IF($A36="","",IF(OR($F36="",$G36=""),"",IFERROR($G36/$F36,"")))</f>
        <v/>
      </c>
      <c r="I36" s="18" t="n"/>
      <c r="J36" s="16" t="n"/>
      <c r="K36" s="22">
        <f>IF($A36="","",IF(OR($F36="",$G36=""),"Review",IF(IFERROR($H36,0)&gt;=Assumptions!$B$4,"Meets","Not Met")))</f>
        <v/>
      </c>
      <c r="L36" s="22">
        <f>IF($A36="","",IF($I36="","Review",IF($I36&gt;=Assumptions!$B$5,"Meets","Not Met")))</f>
        <v/>
      </c>
      <c r="M36" s="22">
        <f>IF($A36="","",IF($J36="","Review",IF($J36&lt;=Assumptions!$B$6,"Meets","Not Met")))</f>
        <v/>
      </c>
      <c r="N36" s="14" t="n"/>
      <c r="O36" s="14" t="n"/>
      <c r="P36" s="14" t="n"/>
      <c r="Q36" s="20" t="n"/>
      <c r="R36" s="22">
        <f>IF($A36="","",IF($Q36="Withdrawn","Withdrawn",IF($N36="","Evidence needed",IF(COUNTIF($K36:$M36,"Review")&gt;0,"Evidence needed",IF(COUNTIF($K36:$M36,"Not Met")&gt;0,IF($O36&lt;&gt;"","Exception noted","Criteria not met"),"Meets entered criteria")))))</f>
        <v/>
      </c>
    </row>
    <row r="37" ht="34" customHeight="1">
      <c r="A37" s="14" t="n"/>
      <c r="B37" s="14" t="n"/>
      <c r="C37" s="14" t="n"/>
      <c r="D37" s="15" t="n"/>
      <c r="E37" s="14" t="n"/>
      <c r="F37" s="16" t="n"/>
      <c r="G37" s="16" t="n"/>
      <c r="H37" s="17">
        <f>IF($A37="","",IF(OR($F37="",$G37=""),"",IFERROR($G37/$F37,"")))</f>
        <v/>
      </c>
      <c r="I37" s="18" t="n"/>
      <c r="J37" s="16" t="n"/>
      <c r="K37" s="19">
        <f>IF($A37="","",IF(OR($F37="",$G37=""),"Review",IF(IFERROR($H37,0)&gt;=Assumptions!$B$4,"Meets","Not Met")))</f>
        <v/>
      </c>
      <c r="L37" s="19">
        <f>IF($A37="","",IF($I37="","Review",IF($I37&gt;=Assumptions!$B$5,"Meets","Not Met")))</f>
        <v/>
      </c>
      <c r="M37" s="19">
        <f>IF($A37="","",IF($J37="","Review",IF($J37&lt;=Assumptions!$B$6,"Meets","Not Met")))</f>
        <v/>
      </c>
      <c r="N37" s="14" t="n"/>
      <c r="O37" s="14" t="n"/>
      <c r="P37" s="14" t="n"/>
      <c r="Q37" s="20" t="n"/>
      <c r="R37" s="19">
        <f>IF($A37="","",IF($Q37="Withdrawn","Withdrawn",IF($N37="","Evidence needed",IF(COUNTIF($K37:$M37,"Review")&gt;0,"Evidence needed",IF(COUNTIF($K37:$M37,"Not Met")&gt;0,IF($O37&lt;&gt;"","Exception noted","Criteria not met"),"Meets entered criteria")))))</f>
        <v/>
      </c>
    </row>
    <row r="38" ht="34" customHeight="1">
      <c r="A38" s="14" t="n"/>
      <c r="B38" s="14" t="n"/>
      <c r="C38" s="14" t="n"/>
      <c r="D38" s="15" t="n"/>
      <c r="E38" s="14" t="n"/>
      <c r="F38" s="16" t="n"/>
      <c r="G38" s="16" t="n"/>
      <c r="H38" s="21">
        <f>IF($A38="","",IF(OR($F38="",$G38=""),"",IFERROR($G38/$F38,"")))</f>
        <v/>
      </c>
      <c r="I38" s="18" t="n"/>
      <c r="J38" s="16" t="n"/>
      <c r="K38" s="22">
        <f>IF($A38="","",IF(OR($F38="",$G38=""),"Review",IF(IFERROR($H38,0)&gt;=Assumptions!$B$4,"Meets","Not Met")))</f>
        <v/>
      </c>
      <c r="L38" s="22">
        <f>IF($A38="","",IF($I38="","Review",IF($I38&gt;=Assumptions!$B$5,"Meets","Not Met")))</f>
        <v/>
      </c>
      <c r="M38" s="22">
        <f>IF($A38="","",IF($J38="","Review",IF($J38&lt;=Assumptions!$B$6,"Meets","Not Met")))</f>
        <v/>
      </c>
      <c r="N38" s="14" t="n"/>
      <c r="O38" s="14" t="n"/>
      <c r="P38" s="14" t="n"/>
      <c r="Q38" s="20" t="n"/>
      <c r="R38" s="22">
        <f>IF($A38="","",IF($Q38="Withdrawn","Withdrawn",IF($N38="","Evidence needed",IF(COUNTIF($K38:$M38,"Review")&gt;0,"Evidence needed",IF(COUNTIF($K38:$M38,"Not Met")&gt;0,IF($O38&lt;&gt;"","Exception noted","Criteria not met"),"Meets entered criteria")))))</f>
        <v/>
      </c>
    </row>
    <row r="39" ht="34" customHeight="1">
      <c r="A39" s="14" t="n"/>
      <c r="B39" s="14" t="n"/>
      <c r="C39" s="14" t="n"/>
      <c r="D39" s="15" t="n"/>
      <c r="E39" s="14" t="n"/>
      <c r="F39" s="16" t="n"/>
      <c r="G39" s="16" t="n"/>
      <c r="H39" s="17">
        <f>IF($A39="","",IF(OR($F39="",$G39=""),"",IFERROR($G39/$F39,"")))</f>
        <v/>
      </c>
      <c r="I39" s="18" t="n"/>
      <c r="J39" s="16" t="n"/>
      <c r="K39" s="19">
        <f>IF($A39="","",IF(OR($F39="",$G39=""),"Review",IF(IFERROR($H39,0)&gt;=Assumptions!$B$4,"Meets","Not Met")))</f>
        <v/>
      </c>
      <c r="L39" s="19">
        <f>IF($A39="","",IF($I39="","Review",IF($I39&gt;=Assumptions!$B$5,"Meets","Not Met")))</f>
        <v/>
      </c>
      <c r="M39" s="19">
        <f>IF($A39="","",IF($J39="","Review",IF($J39&lt;=Assumptions!$B$6,"Meets","Not Met")))</f>
        <v/>
      </c>
      <c r="N39" s="14" t="n"/>
      <c r="O39" s="14" t="n"/>
      <c r="P39" s="14" t="n"/>
      <c r="Q39" s="20" t="n"/>
      <c r="R39" s="19">
        <f>IF($A39="","",IF($Q39="Withdrawn","Withdrawn",IF($N39="","Evidence needed",IF(COUNTIF($K39:$M39,"Review")&gt;0,"Evidence needed",IF(COUNTIF($K39:$M39,"Not Met")&gt;0,IF($O39&lt;&gt;"","Exception noted","Criteria not met"),"Meets entered criteria")))))</f>
        <v/>
      </c>
    </row>
    <row r="40" ht="34" customHeight="1">
      <c r="A40" s="14" t="n"/>
      <c r="B40" s="14" t="n"/>
      <c r="C40" s="14" t="n"/>
      <c r="D40" s="15" t="n"/>
      <c r="E40" s="14" t="n"/>
      <c r="F40" s="16" t="n"/>
      <c r="G40" s="16" t="n"/>
      <c r="H40" s="21">
        <f>IF($A40="","",IF(OR($F40="",$G40=""),"",IFERROR($G40/$F40,"")))</f>
        <v/>
      </c>
      <c r="I40" s="18" t="n"/>
      <c r="J40" s="16" t="n"/>
      <c r="K40" s="22">
        <f>IF($A40="","",IF(OR($F40="",$G40=""),"Review",IF(IFERROR($H40,0)&gt;=Assumptions!$B$4,"Meets","Not Met")))</f>
        <v/>
      </c>
      <c r="L40" s="22">
        <f>IF($A40="","",IF($I40="","Review",IF($I40&gt;=Assumptions!$B$5,"Meets","Not Met")))</f>
        <v/>
      </c>
      <c r="M40" s="22">
        <f>IF($A40="","",IF($J40="","Review",IF($J40&lt;=Assumptions!$B$6,"Meets","Not Met")))</f>
        <v/>
      </c>
      <c r="N40" s="14" t="n"/>
      <c r="O40" s="14" t="n"/>
      <c r="P40" s="14" t="n"/>
      <c r="Q40" s="20" t="n"/>
      <c r="R40" s="22">
        <f>IF($A40="","",IF($Q40="Withdrawn","Withdrawn",IF($N40="","Evidence needed",IF(COUNTIF($K40:$M40,"Review")&gt;0,"Evidence needed",IF(COUNTIF($K40:$M40,"Not Met")&gt;0,IF($O40&lt;&gt;"","Exception noted","Criteria not met"),"Meets entered criteria")))))</f>
        <v/>
      </c>
    </row>
    <row r="41" ht="34" customHeight="1">
      <c r="A41" s="14" t="n"/>
      <c r="B41" s="14" t="n"/>
      <c r="C41" s="14" t="n"/>
      <c r="D41" s="15" t="n"/>
      <c r="E41" s="14" t="n"/>
      <c r="F41" s="16" t="n"/>
      <c r="G41" s="16" t="n"/>
      <c r="H41" s="17">
        <f>IF($A41="","",IF(OR($F41="",$G41=""),"",IFERROR($G41/$F41,"")))</f>
        <v/>
      </c>
      <c r="I41" s="18" t="n"/>
      <c r="J41" s="16" t="n"/>
      <c r="K41" s="19">
        <f>IF($A41="","",IF(OR($F41="",$G41=""),"Review",IF(IFERROR($H41,0)&gt;=Assumptions!$B$4,"Meets","Not Met")))</f>
        <v/>
      </c>
      <c r="L41" s="19">
        <f>IF($A41="","",IF($I41="","Review",IF($I41&gt;=Assumptions!$B$5,"Meets","Not Met")))</f>
        <v/>
      </c>
      <c r="M41" s="19">
        <f>IF($A41="","",IF($J41="","Review",IF($J41&lt;=Assumptions!$B$6,"Meets","Not Met")))</f>
        <v/>
      </c>
      <c r="N41" s="14" t="n"/>
      <c r="O41" s="14" t="n"/>
      <c r="P41" s="14" t="n"/>
      <c r="Q41" s="20" t="n"/>
      <c r="R41" s="19">
        <f>IF($A41="","",IF($Q41="Withdrawn","Withdrawn",IF($N41="","Evidence needed",IF(COUNTIF($K41:$M41,"Review")&gt;0,"Evidence needed",IF(COUNTIF($K41:$M41,"Not Met")&gt;0,IF($O41&lt;&gt;"","Exception noted","Criteria not met"),"Meets entered criteria")))))</f>
        <v/>
      </c>
    </row>
    <row r="42" ht="34" customHeight="1">
      <c r="A42" s="14" t="n"/>
      <c r="B42" s="14" t="n"/>
      <c r="C42" s="14" t="n"/>
      <c r="D42" s="15" t="n"/>
      <c r="E42" s="14" t="n"/>
      <c r="F42" s="16" t="n"/>
      <c r="G42" s="16" t="n"/>
      <c r="H42" s="21">
        <f>IF($A42="","",IF(OR($F42="",$G42=""),"",IFERROR($G42/$F42,"")))</f>
        <v/>
      </c>
      <c r="I42" s="18" t="n"/>
      <c r="J42" s="16" t="n"/>
      <c r="K42" s="22">
        <f>IF($A42="","",IF(OR($F42="",$G42=""),"Review",IF(IFERROR($H42,0)&gt;=Assumptions!$B$4,"Meets","Not Met")))</f>
        <v/>
      </c>
      <c r="L42" s="22">
        <f>IF($A42="","",IF($I42="","Review",IF($I42&gt;=Assumptions!$B$5,"Meets","Not Met")))</f>
        <v/>
      </c>
      <c r="M42" s="22">
        <f>IF($A42="","",IF($J42="","Review",IF($J42&lt;=Assumptions!$B$6,"Meets","Not Met")))</f>
        <v/>
      </c>
      <c r="N42" s="14" t="n"/>
      <c r="O42" s="14" t="n"/>
      <c r="P42" s="14" t="n"/>
      <c r="Q42" s="20" t="n"/>
      <c r="R42" s="22">
        <f>IF($A42="","",IF($Q42="Withdrawn","Withdrawn",IF($N42="","Evidence needed",IF(COUNTIF($K42:$M42,"Review")&gt;0,"Evidence needed",IF(COUNTIF($K42:$M42,"Not Met")&gt;0,IF($O42&lt;&gt;"","Exception noted","Criteria not met"),"Meets entered criteria")))))</f>
        <v/>
      </c>
    </row>
    <row r="43" ht="34" customHeight="1">
      <c r="A43" s="14" t="n"/>
      <c r="B43" s="14" t="n"/>
      <c r="C43" s="14" t="n"/>
      <c r="D43" s="15" t="n"/>
      <c r="E43" s="14" t="n"/>
      <c r="F43" s="16" t="n"/>
      <c r="G43" s="16" t="n"/>
      <c r="H43" s="17">
        <f>IF($A43="","",IF(OR($F43="",$G43=""),"",IFERROR($G43/$F43,"")))</f>
        <v/>
      </c>
      <c r="I43" s="18" t="n"/>
      <c r="J43" s="16" t="n"/>
      <c r="K43" s="19">
        <f>IF($A43="","",IF(OR($F43="",$G43=""),"Review",IF(IFERROR($H43,0)&gt;=Assumptions!$B$4,"Meets","Not Met")))</f>
        <v/>
      </c>
      <c r="L43" s="19">
        <f>IF($A43="","",IF($I43="","Review",IF($I43&gt;=Assumptions!$B$5,"Meets","Not Met")))</f>
        <v/>
      </c>
      <c r="M43" s="19">
        <f>IF($A43="","",IF($J43="","Review",IF($J43&lt;=Assumptions!$B$6,"Meets","Not Met")))</f>
        <v/>
      </c>
      <c r="N43" s="14" t="n"/>
      <c r="O43" s="14" t="n"/>
      <c r="P43" s="14" t="n"/>
      <c r="Q43" s="20" t="n"/>
      <c r="R43" s="19">
        <f>IF($A43="","",IF($Q43="Withdrawn","Withdrawn",IF($N43="","Evidence needed",IF(COUNTIF($K43:$M43,"Review")&gt;0,"Evidence needed",IF(COUNTIF($K43:$M43,"Not Met")&gt;0,IF($O43&lt;&gt;"","Exception noted","Criteria not met"),"Meets entered criteria")))))</f>
        <v/>
      </c>
    </row>
    <row r="44" ht="34" customHeight="1">
      <c r="A44" s="14" t="n"/>
      <c r="B44" s="14" t="n"/>
      <c r="C44" s="14" t="n"/>
      <c r="D44" s="15" t="n"/>
      <c r="E44" s="14" t="n"/>
      <c r="F44" s="16" t="n"/>
      <c r="G44" s="16" t="n"/>
      <c r="H44" s="21">
        <f>IF($A44="","",IF(OR($F44="",$G44=""),"",IFERROR($G44/$F44,"")))</f>
        <v/>
      </c>
      <c r="I44" s="18" t="n"/>
      <c r="J44" s="16" t="n"/>
      <c r="K44" s="22">
        <f>IF($A44="","",IF(OR($F44="",$G44=""),"Review",IF(IFERROR($H44,0)&gt;=Assumptions!$B$4,"Meets","Not Met")))</f>
        <v/>
      </c>
      <c r="L44" s="22">
        <f>IF($A44="","",IF($I44="","Review",IF($I44&gt;=Assumptions!$B$5,"Meets","Not Met")))</f>
        <v/>
      </c>
      <c r="M44" s="22">
        <f>IF($A44="","",IF($J44="","Review",IF($J44&lt;=Assumptions!$B$6,"Meets","Not Met")))</f>
        <v/>
      </c>
      <c r="N44" s="14" t="n"/>
      <c r="O44" s="14" t="n"/>
      <c r="P44" s="14" t="n"/>
      <c r="Q44" s="20" t="n"/>
      <c r="R44" s="22">
        <f>IF($A44="","",IF($Q44="Withdrawn","Withdrawn",IF($N44="","Evidence needed",IF(COUNTIF($K44:$M44,"Review")&gt;0,"Evidence needed",IF(COUNTIF($K44:$M44,"Not Met")&gt;0,IF($O44&lt;&gt;"","Exception noted","Criteria not met"),"Meets entered criteria")))))</f>
        <v/>
      </c>
    </row>
    <row r="45" ht="34" customHeight="1">
      <c r="A45" s="14" t="n"/>
      <c r="B45" s="14" t="n"/>
      <c r="C45" s="14" t="n"/>
      <c r="D45" s="15" t="n"/>
      <c r="E45" s="14" t="n"/>
      <c r="F45" s="16" t="n"/>
      <c r="G45" s="16" t="n"/>
      <c r="H45" s="17">
        <f>IF($A45="","",IF(OR($F45="",$G45=""),"",IFERROR($G45/$F45,"")))</f>
        <v/>
      </c>
      <c r="I45" s="18" t="n"/>
      <c r="J45" s="16" t="n"/>
      <c r="K45" s="19">
        <f>IF($A45="","",IF(OR($F45="",$G45=""),"Review",IF(IFERROR($H45,0)&gt;=Assumptions!$B$4,"Meets","Not Met")))</f>
        <v/>
      </c>
      <c r="L45" s="19">
        <f>IF($A45="","",IF($I45="","Review",IF($I45&gt;=Assumptions!$B$5,"Meets","Not Met")))</f>
        <v/>
      </c>
      <c r="M45" s="19">
        <f>IF($A45="","",IF($J45="","Review",IF($J45&lt;=Assumptions!$B$6,"Meets","Not Met")))</f>
        <v/>
      </c>
      <c r="N45" s="14" t="n"/>
      <c r="O45" s="14" t="n"/>
      <c r="P45" s="14" t="n"/>
      <c r="Q45" s="20" t="n"/>
      <c r="R45" s="19">
        <f>IF($A45="","",IF($Q45="Withdrawn","Withdrawn",IF($N45="","Evidence needed",IF(COUNTIF($K45:$M45,"Review")&gt;0,"Evidence needed",IF(COUNTIF($K45:$M45,"Not Met")&gt;0,IF($O45&lt;&gt;"","Exception noted","Criteria not met"),"Meets entered criteria")))))</f>
        <v/>
      </c>
    </row>
    <row r="46" ht="34" customHeight="1">
      <c r="A46" s="14" t="n"/>
      <c r="B46" s="14" t="n"/>
      <c r="C46" s="14" t="n"/>
      <c r="D46" s="15" t="n"/>
      <c r="E46" s="14" t="n"/>
      <c r="F46" s="16" t="n"/>
      <c r="G46" s="16" t="n"/>
      <c r="H46" s="21">
        <f>IF($A46="","",IF(OR($F46="",$G46=""),"",IFERROR($G46/$F46,"")))</f>
        <v/>
      </c>
      <c r="I46" s="18" t="n"/>
      <c r="J46" s="16" t="n"/>
      <c r="K46" s="22">
        <f>IF($A46="","",IF(OR($F46="",$G46=""),"Review",IF(IFERROR($H46,0)&gt;=Assumptions!$B$4,"Meets","Not Met")))</f>
        <v/>
      </c>
      <c r="L46" s="22">
        <f>IF($A46="","",IF($I46="","Review",IF($I46&gt;=Assumptions!$B$5,"Meets","Not Met")))</f>
        <v/>
      </c>
      <c r="M46" s="22">
        <f>IF($A46="","",IF($J46="","Review",IF($J46&lt;=Assumptions!$B$6,"Meets","Not Met")))</f>
        <v/>
      </c>
      <c r="N46" s="14" t="n"/>
      <c r="O46" s="14" t="n"/>
      <c r="P46" s="14" t="n"/>
      <c r="Q46" s="20" t="n"/>
      <c r="R46" s="22">
        <f>IF($A46="","",IF($Q46="Withdrawn","Withdrawn",IF($N46="","Evidence needed",IF(COUNTIF($K46:$M46,"Review")&gt;0,"Evidence needed",IF(COUNTIF($K46:$M46,"Not Met")&gt;0,IF($O46&lt;&gt;"","Exception noted","Criteria not met"),"Meets entered criteria")))))</f>
        <v/>
      </c>
    </row>
    <row r="47" ht="34" customHeight="1">
      <c r="A47" s="14" t="n"/>
      <c r="B47" s="14" t="n"/>
      <c r="C47" s="14" t="n"/>
      <c r="D47" s="15" t="n"/>
      <c r="E47" s="14" t="n"/>
      <c r="F47" s="16" t="n"/>
      <c r="G47" s="16" t="n"/>
      <c r="H47" s="17">
        <f>IF($A47="","",IF(OR($F47="",$G47=""),"",IFERROR($G47/$F47,"")))</f>
        <v/>
      </c>
      <c r="I47" s="18" t="n"/>
      <c r="J47" s="16" t="n"/>
      <c r="K47" s="19">
        <f>IF($A47="","",IF(OR($F47="",$G47=""),"Review",IF(IFERROR($H47,0)&gt;=Assumptions!$B$4,"Meets","Not Met")))</f>
        <v/>
      </c>
      <c r="L47" s="19">
        <f>IF($A47="","",IF($I47="","Review",IF($I47&gt;=Assumptions!$B$5,"Meets","Not Met")))</f>
        <v/>
      </c>
      <c r="M47" s="19">
        <f>IF($A47="","",IF($J47="","Review",IF($J47&lt;=Assumptions!$B$6,"Meets","Not Met")))</f>
        <v/>
      </c>
      <c r="N47" s="14" t="n"/>
      <c r="O47" s="14" t="n"/>
      <c r="P47" s="14" t="n"/>
      <c r="Q47" s="20" t="n"/>
      <c r="R47" s="19">
        <f>IF($A47="","",IF($Q47="Withdrawn","Withdrawn",IF($N47="","Evidence needed",IF(COUNTIF($K47:$M47,"Review")&gt;0,"Evidence needed",IF(COUNTIF($K47:$M47,"Not Met")&gt;0,IF($O47&lt;&gt;"","Exception noted","Criteria not met"),"Meets entered criteria")))))</f>
        <v/>
      </c>
    </row>
    <row r="48" ht="34" customHeight="1">
      <c r="A48" s="14" t="n"/>
      <c r="B48" s="14" t="n"/>
      <c r="C48" s="14" t="n"/>
      <c r="D48" s="15" t="n"/>
      <c r="E48" s="14" t="n"/>
      <c r="F48" s="16" t="n"/>
      <c r="G48" s="16" t="n"/>
      <c r="H48" s="21">
        <f>IF($A48="","",IF(OR($F48="",$G48=""),"",IFERROR($G48/$F48,"")))</f>
        <v/>
      </c>
      <c r="I48" s="18" t="n"/>
      <c r="J48" s="16" t="n"/>
      <c r="K48" s="22">
        <f>IF($A48="","",IF(OR($F48="",$G48=""),"Review",IF(IFERROR($H48,0)&gt;=Assumptions!$B$4,"Meets","Not Met")))</f>
        <v/>
      </c>
      <c r="L48" s="22">
        <f>IF($A48="","",IF($I48="","Review",IF($I48&gt;=Assumptions!$B$5,"Meets","Not Met")))</f>
        <v/>
      </c>
      <c r="M48" s="22">
        <f>IF($A48="","",IF($J48="","Review",IF($J48&lt;=Assumptions!$B$6,"Meets","Not Met")))</f>
        <v/>
      </c>
      <c r="N48" s="14" t="n"/>
      <c r="O48" s="14" t="n"/>
      <c r="P48" s="14" t="n"/>
      <c r="Q48" s="20" t="n"/>
      <c r="R48" s="22">
        <f>IF($A48="","",IF($Q48="Withdrawn","Withdrawn",IF($N48="","Evidence needed",IF(COUNTIF($K48:$M48,"Review")&gt;0,"Evidence needed",IF(COUNTIF($K48:$M48,"Not Met")&gt;0,IF($O48&lt;&gt;"","Exception noted","Criteria not met"),"Meets entered criteria")))))</f>
        <v/>
      </c>
    </row>
    <row r="49" ht="34" customHeight="1">
      <c r="A49" s="14" t="n"/>
      <c r="B49" s="14" t="n"/>
      <c r="C49" s="14" t="n"/>
      <c r="D49" s="15" t="n"/>
      <c r="E49" s="14" t="n"/>
      <c r="F49" s="16" t="n"/>
      <c r="G49" s="16" t="n"/>
      <c r="H49" s="17">
        <f>IF($A49="","",IF(OR($F49="",$G49=""),"",IFERROR($G49/$F49,"")))</f>
        <v/>
      </c>
      <c r="I49" s="18" t="n"/>
      <c r="J49" s="16" t="n"/>
      <c r="K49" s="19">
        <f>IF($A49="","",IF(OR($F49="",$G49=""),"Review",IF(IFERROR($H49,0)&gt;=Assumptions!$B$4,"Meets","Not Met")))</f>
        <v/>
      </c>
      <c r="L49" s="19">
        <f>IF($A49="","",IF($I49="","Review",IF($I49&gt;=Assumptions!$B$5,"Meets","Not Met")))</f>
        <v/>
      </c>
      <c r="M49" s="19">
        <f>IF($A49="","",IF($J49="","Review",IF($J49&lt;=Assumptions!$B$6,"Meets","Not Met")))</f>
        <v/>
      </c>
      <c r="N49" s="14" t="n"/>
      <c r="O49" s="14" t="n"/>
      <c r="P49" s="14" t="n"/>
      <c r="Q49" s="20" t="n"/>
      <c r="R49" s="19">
        <f>IF($A49="","",IF($Q49="Withdrawn","Withdrawn",IF($N49="","Evidence needed",IF(COUNTIF($K49:$M49,"Review")&gt;0,"Evidence needed",IF(COUNTIF($K49:$M49,"Not Met")&gt;0,IF($O49&lt;&gt;"","Exception noted","Criteria not met"),"Meets entered criteria")))))</f>
        <v/>
      </c>
    </row>
    <row r="50" ht="34" customHeight="1">
      <c r="A50" s="14" t="n"/>
      <c r="B50" s="14" t="n"/>
      <c r="C50" s="14" t="n"/>
      <c r="D50" s="15" t="n"/>
      <c r="E50" s="14" t="n"/>
      <c r="F50" s="16" t="n"/>
      <c r="G50" s="16" t="n"/>
      <c r="H50" s="21">
        <f>IF($A50="","",IF(OR($F50="",$G50=""),"",IFERROR($G50/$F50,"")))</f>
        <v/>
      </c>
      <c r="I50" s="18" t="n"/>
      <c r="J50" s="16" t="n"/>
      <c r="K50" s="22">
        <f>IF($A50="","",IF(OR($F50="",$G50=""),"Review",IF(IFERROR($H50,0)&gt;=Assumptions!$B$4,"Meets","Not Met")))</f>
        <v/>
      </c>
      <c r="L50" s="22">
        <f>IF($A50="","",IF($I50="","Review",IF($I50&gt;=Assumptions!$B$5,"Meets","Not Met")))</f>
        <v/>
      </c>
      <c r="M50" s="22">
        <f>IF($A50="","",IF($J50="","Review",IF($J50&lt;=Assumptions!$B$6,"Meets","Not Met")))</f>
        <v/>
      </c>
      <c r="N50" s="14" t="n"/>
      <c r="O50" s="14" t="n"/>
      <c r="P50" s="14" t="n"/>
      <c r="Q50" s="20" t="n"/>
      <c r="R50" s="22">
        <f>IF($A50="","",IF($Q50="Withdrawn","Withdrawn",IF($N50="","Evidence needed",IF(COUNTIF($K50:$M50,"Review")&gt;0,"Evidence needed",IF(COUNTIF($K50:$M50,"Not Met")&gt;0,IF($O50&lt;&gt;"","Exception noted","Criteria not met"),"Meets entered criteria")))))</f>
        <v/>
      </c>
    </row>
    <row r="51" ht="34" customHeight="1">
      <c r="A51" s="14" t="n"/>
      <c r="B51" s="14" t="n"/>
      <c r="C51" s="14" t="n"/>
      <c r="D51" s="15" t="n"/>
      <c r="E51" s="14" t="n"/>
      <c r="F51" s="16" t="n"/>
      <c r="G51" s="16" t="n"/>
      <c r="H51" s="17">
        <f>IF($A51="","",IF(OR($F51="",$G51=""),"",IFERROR($G51/$F51,"")))</f>
        <v/>
      </c>
      <c r="I51" s="18" t="n"/>
      <c r="J51" s="16" t="n"/>
      <c r="K51" s="19">
        <f>IF($A51="","",IF(OR($F51="",$G51=""),"Review",IF(IFERROR($H51,0)&gt;=Assumptions!$B$4,"Meets","Not Met")))</f>
        <v/>
      </c>
      <c r="L51" s="19">
        <f>IF($A51="","",IF($I51="","Review",IF($I51&gt;=Assumptions!$B$5,"Meets","Not Met")))</f>
        <v/>
      </c>
      <c r="M51" s="19">
        <f>IF($A51="","",IF($J51="","Review",IF($J51&lt;=Assumptions!$B$6,"Meets","Not Met")))</f>
        <v/>
      </c>
      <c r="N51" s="14" t="n"/>
      <c r="O51" s="14" t="n"/>
      <c r="P51" s="14" t="n"/>
      <c r="Q51" s="20" t="n"/>
      <c r="R51" s="19">
        <f>IF($A51="","",IF($Q51="Withdrawn","Withdrawn",IF($N51="","Evidence needed",IF(COUNTIF($K51:$M51,"Review")&gt;0,"Evidence needed",IF(COUNTIF($K51:$M51,"Not Met")&gt;0,IF($O51&lt;&gt;"","Exception noted","Criteria not met"),"Meets entered criteria")))))</f>
        <v/>
      </c>
    </row>
    <row r="52" ht="34" customHeight="1">
      <c r="A52" s="14" t="n"/>
      <c r="B52" s="14" t="n"/>
      <c r="C52" s="14" t="n"/>
      <c r="D52" s="15" t="n"/>
      <c r="E52" s="14" t="n"/>
      <c r="F52" s="16" t="n"/>
      <c r="G52" s="16" t="n"/>
      <c r="H52" s="21">
        <f>IF($A52="","",IF(OR($F52="",$G52=""),"",IFERROR($G52/$F52,"")))</f>
        <v/>
      </c>
      <c r="I52" s="18" t="n"/>
      <c r="J52" s="16" t="n"/>
      <c r="K52" s="22">
        <f>IF($A52="","",IF(OR($F52="",$G52=""),"Review",IF(IFERROR($H52,0)&gt;=Assumptions!$B$4,"Meets","Not Met")))</f>
        <v/>
      </c>
      <c r="L52" s="22">
        <f>IF($A52="","",IF($I52="","Review",IF($I52&gt;=Assumptions!$B$5,"Meets","Not Met")))</f>
        <v/>
      </c>
      <c r="M52" s="22">
        <f>IF($A52="","",IF($J52="","Review",IF($J52&lt;=Assumptions!$B$6,"Meets","Not Met")))</f>
        <v/>
      </c>
      <c r="N52" s="14" t="n"/>
      <c r="O52" s="14" t="n"/>
      <c r="P52" s="14" t="n"/>
      <c r="Q52" s="20" t="n"/>
      <c r="R52" s="22">
        <f>IF($A52="","",IF($Q52="Withdrawn","Withdrawn",IF($N52="","Evidence needed",IF(COUNTIF($K52:$M52,"Review")&gt;0,"Evidence needed",IF(COUNTIF($K52:$M52,"Not Met")&gt;0,IF($O52&lt;&gt;"","Exception noted","Criteria not met"),"Meets entered criteria")))))</f>
        <v/>
      </c>
    </row>
    <row r="53" ht="34" customHeight="1">
      <c r="A53" s="14" t="n"/>
      <c r="B53" s="14" t="n"/>
      <c r="C53" s="14" t="n"/>
      <c r="D53" s="15" t="n"/>
      <c r="E53" s="14" t="n"/>
      <c r="F53" s="16" t="n"/>
      <c r="G53" s="16" t="n"/>
      <c r="H53" s="17">
        <f>IF($A53="","",IF(OR($F53="",$G53=""),"",IFERROR($G53/$F53,"")))</f>
        <v/>
      </c>
      <c r="I53" s="18" t="n"/>
      <c r="J53" s="16" t="n"/>
      <c r="K53" s="19">
        <f>IF($A53="","",IF(OR($F53="",$G53=""),"Review",IF(IFERROR($H53,0)&gt;=Assumptions!$B$4,"Meets","Not Met")))</f>
        <v/>
      </c>
      <c r="L53" s="19">
        <f>IF($A53="","",IF($I53="","Review",IF($I53&gt;=Assumptions!$B$5,"Meets","Not Met")))</f>
        <v/>
      </c>
      <c r="M53" s="19">
        <f>IF($A53="","",IF($J53="","Review",IF($J53&lt;=Assumptions!$B$6,"Meets","Not Met")))</f>
        <v/>
      </c>
      <c r="N53" s="14" t="n"/>
      <c r="O53" s="14" t="n"/>
      <c r="P53" s="14" t="n"/>
      <c r="Q53" s="20" t="n"/>
      <c r="R53" s="19">
        <f>IF($A53="","",IF($Q53="Withdrawn","Withdrawn",IF($N53="","Evidence needed",IF(COUNTIF($K53:$M53,"Review")&gt;0,"Evidence needed",IF(COUNTIF($K53:$M53,"Not Met")&gt;0,IF($O53&lt;&gt;"","Exception noted","Criteria not met"),"Meets entered criteria")))))</f>
        <v/>
      </c>
    </row>
    <row r="54" ht="34" customHeight="1">
      <c r="A54" s="14" t="n"/>
      <c r="B54" s="14" t="n"/>
      <c r="C54" s="14" t="n"/>
      <c r="D54" s="15" t="n"/>
      <c r="E54" s="14" t="n"/>
      <c r="F54" s="16" t="n"/>
      <c r="G54" s="16" t="n"/>
      <c r="H54" s="21">
        <f>IF($A54="","",IF(OR($F54="",$G54=""),"",IFERROR($G54/$F54,"")))</f>
        <v/>
      </c>
      <c r="I54" s="18" t="n"/>
      <c r="J54" s="16" t="n"/>
      <c r="K54" s="22">
        <f>IF($A54="","",IF(OR($F54="",$G54=""),"Review",IF(IFERROR($H54,0)&gt;=Assumptions!$B$4,"Meets","Not Met")))</f>
        <v/>
      </c>
      <c r="L54" s="22">
        <f>IF($A54="","",IF($I54="","Review",IF($I54&gt;=Assumptions!$B$5,"Meets","Not Met")))</f>
        <v/>
      </c>
      <c r="M54" s="22">
        <f>IF($A54="","",IF($J54="","Review",IF($J54&lt;=Assumptions!$B$6,"Meets","Not Met")))</f>
        <v/>
      </c>
      <c r="N54" s="14" t="n"/>
      <c r="O54" s="14" t="n"/>
      <c r="P54" s="14" t="n"/>
      <c r="Q54" s="20" t="n"/>
      <c r="R54" s="22">
        <f>IF($A54="","",IF($Q54="Withdrawn","Withdrawn",IF($N54="","Evidence needed",IF(COUNTIF($K54:$M54,"Review")&gt;0,"Evidence needed",IF(COUNTIF($K54:$M54,"Not Met")&gt;0,IF($O54&lt;&gt;"","Exception noted","Criteria not met"),"Meets entered criteria")))))</f>
        <v/>
      </c>
    </row>
    <row r="55" ht="34" customHeight="1">
      <c r="A55" s="14" t="n"/>
      <c r="B55" s="14" t="n"/>
      <c r="C55" s="14" t="n"/>
      <c r="D55" s="15" t="n"/>
      <c r="E55" s="14" t="n"/>
      <c r="F55" s="16" t="n"/>
      <c r="G55" s="16" t="n"/>
      <c r="H55" s="17">
        <f>IF($A55="","",IF(OR($F55="",$G55=""),"",IFERROR($G55/$F55,"")))</f>
        <v/>
      </c>
      <c r="I55" s="18" t="n"/>
      <c r="J55" s="16" t="n"/>
      <c r="K55" s="19">
        <f>IF($A55="","",IF(OR($F55="",$G55=""),"Review",IF(IFERROR($H55,0)&gt;=Assumptions!$B$4,"Meets","Not Met")))</f>
        <v/>
      </c>
      <c r="L55" s="19">
        <f>IF($A55="","",IF($I55="","Review",IF($I55&gt;=Assumptions!$B$5,"Meets","Not Met")))</f>
        <v/>
      </c>
      <c r="M55" s="19">
        <f>IF($A55="","",IF($J55="","Review",IF($J55&lt;=Assumptions!$B$6,"Meets","Not Met")))</f>
        <v/>
      </c>
      <c r="N55" s="14" t="n"/>
      <c r="O55" s="14" t="n"/>
      <c r="P55" s="14" t="n"/>
      <c r="Q55" s="20" t="n"/>
      <c r="R55" s="19">
        <f>IF($A55="","",IF($Q55="Withdrawn","Withdrawn",IF($N55="","Evidence needed",IF(COUNTIF($K55:$M55,"Review")&gt;0,"Evidence needed",IF(COUNTIF($K55:$M55,"Not Met")&gt;0,IF($O55&lt;&gt;"","Exception noted","Criteria not met"),"Meets entered criteria")))))</f>
        <v/>
      </c>
    </row>
    <row r="56" ht="34" customHeight="1">
      <c r="A56" s="14" t="n"/>
      <c r="B56" s="14" t="n"/>
      <c r="C56" s="14" t="n"/>
      <c r="D56" s="15" t="n"/>
      <c r="E56" s="14" t="n"/>
      <c r="F56" s="16" t="n"/>
      <c r="G56" s="16" t="n"/>
      <c r="H56" s="21">
        <f>IF($A56="","",IF(OR($F56="",$G56=""),"",IFERROR($G56/$F56,"")))</f>
        <v/>
      </c>
      <c r="I56" s="18" t="n"/>
      <c r="J56" s="16" t="n"/>
      <c r="K56" s="22">
        <f>IF($A56="","",IF(OR($F56="",$G56=""),"Review",IF(IFERROR($H56,0)&gt;=Assumptions!$B$4,"Meets","Not Met")))</f>
        <v/>
      </c>
      <c r="L56" s="22">
        <f>IF($A56="","",IF($I56="","Review",IF($I56&gt;=Assumptions!$B$5,"Meets","Not Met")))</f>
        <v/>
      </c>
      <c r="M56" s="22">
        <f>IF($A56="","",IF($J56="","Review",IF($J56&lt;=Assumptions!$B$6,"Meets","Not Met")))</f>
        <v/>
      </c>
      <c r="N56" s="14" t="n"/>
      <c r="O56" s="14" t="n"/>
      <c r="P56" s="14" t="n"/>
      <c r="Q56" s="20" t="n"/>
      <c r="R56" s="22">
        <f>IF($A56="","",IF($Q56="Withdrawn","Withdrawn",IF($N56="","Evidence needed",IF(COUNTIF($K56:$M56,"Review")&gt;0,"Evidence needed",IF(COUNTIF($K56:$M56,"Not Met")&gt;0,IF($O56&lt;&gt;"","Exception noted","Criteria not met"),"Meets entered criteria")))))</f>
        <v/>
      </c>
    </row>
    <row r="57" ht="34" customHeight="1">
      <c r="A57" s="14" t="n"/>
      <c r="B57" s="14" t="n"/>
      <c r="C57" s="14" t="n"/>
      <c r="D57" s="15" t="n"/>
      <c r="E57" s="14" t="n"/>
      <c r="F57" s="16" t="n"/>
      <c r="G57" s="16" t="n"/>
      <c r="H57" s="17">
        <f>IF($A57="","",IF(OR($F57="",$G57=""),"",IFERROR($G57/$F57,"")))</f>
        <v/>
      </c>
      <c r="I57" s="18" t="n"/>
      <c r="J57" s="16" t="n"/>
      <c r="K57" s="19">
        <f>IF($A57="","",IF(OR($F57="",$G57=""),"Review",IF(IFERROR($H57,0)&gt;=Assumptions!$B$4,"Meets","Not Met")))</f>
        <v/>
      </c>
      <c r="L57" s="19">
        <f>IF($A57="","",IF($I57="","Review",IF($I57&gt;=Assumptions!$B$5,"Meets","Not Met")))</f>
        <v/>
      </c>
      <c r="M57" s="19">
        <f>IF($A57="","",IF($J57="","Review",IF($J57&lt;=Assumptions!$B$6,"Meets","Not Met")))</f>
        <v/>
      </c>
      <c r="N57" s="14" t="n"/>
      <c r="O57" s="14" t="n"/>
      <c r="P57" s="14" t="n"/>
      <c r="Q57" s="20" t="n"/>
      <c r="R57" s="19">
        <f>IF($A57="","",IF($Q57="Withdrawn","Withdrawn",IF($N57="","Evidence needed",IF(COUNTIF($K57:$M57,"Review")&gt;0,"Evidence needed",IF(COUNTIF($K57:$M57,"Not Met")&gt;0,IF($O57&lt;&gt;"","Exception noted","Criteria not met"),"Meets entered criteria")))))</f>
        <v/>
      </c>
    </row>
    <row r="58" ht="34" customHeight="1">
      <c r="A58" s="14" t="n"/>
      <c r="B58" s="14" t="n"/>
      <c r="C58" s="14" t="n"/>
      <c r="D58" s="15" t="n"/>
      <c r="E58" s="14" t="n"/>
      <c r="F58" s="16" t="n"/>
      <c r="G58" s="16" t="n"/>
      <c r="H58" s="21">
        <f>IF($A58="","",IF(OR($F58="",$G58=""),"",IFERROR($G58/$F58,"")))</f>
        <v/>
      </c>
      <c r="I58" s="18" t="n"/>
      <c r="J58" s="16" t="n"/>
      <c r="K58" s="22">
        <f>IF($A58="","",IF(OR($F58="",$G58=""),"Review",IF(IFERROR($H58,0)&gt;=Assumptions!$B$4,"Meets","Not Met")))</f>
        <v/>
      </c>
      <c r="L58" s="22">
        <f>IF($A58="","",IF($I58="","Review",IF($I58&gt;=Assumptions!$B$5,"Meets","Not Met")))</f>
        <v/>
      </c>
      <c r="M58" s="22">
        <f>IF($A58="","",IF($J58="","Review",IF($J58&lt;=Assumptions!$B$6,"Meets","Not Met")))</f>
        <v/>
      </c>
      <c r="N58" s="14" t="n"/>
      <c r="O58" s="14" t="n"/>
      <c r="P58" s="14" t="n"/>
      <c r="Q58" s="20" t="n"/>
      <c r="R58" s="22">
        <f>IF($A58="","",IF($Q58="Withdrawn","Withdrawn",IF($N58="","Evidence needed",IF(COUNTIF($K58:$M58,"Review")&gt;0,"Evidence needed",IF(COUNTIF($K58:$M58,"Not Met")&gt;0,IF($O58&lt;&gt;"","Exception noted","Criteria not met"),"Meets entered criteria")))))</f>
        <v/>
      </c>
    </row>
    <row r="59" ht="34" customHeight="1">
      <c r="A59" s="14" t="n"/>
      <c r="B59" s="14" t="n"/>
      <c r="C59" s="14" t="n"/>
      <c r="D59" s="15" t="n"/>
      <c r="E59" s="14" t="n"/>
      <c r="F59" s="16" t="n"/>
      <c r="G59" s="16" t="n"/>
      <c r="H59" s="17">
        <f>IF($A59="","",IF(OR($F59="",$G59=""),"",IFERROR($G59/$F59,"")))</f>
        <v/>
      </c>
      <c r="I59" s="18" t="n"/>
      <c r="J59" s="16" t="n"/>
      <c r="K59" s="19">
        <f>IF($A59="","",IF(OR($F59="",$G59=""),"Review",IF(IFERROR($H59,0)&gt;=Assumptions!$B$4,"Meets","Not Met")))</f>
        <v/>
      </c>
      <c r="L59" s="19">
        <f>IF($A59="","",IF($I59="","Review",IF($I59&gt;=Assumptions!$B$5,"Meets","Not Met")))</f>
        <v/>
      </c>
      <c r="M59" s="19">
        <f>IF($A59="","",IF($J59="","Review",IF($J59&lt;=Assumptions!$B$6,"Meets","Not Met")))</f>
        <v/>
      </c>
      <c r="N59" s="14" t="n"/>
      <c r="O59" s="14" t="n"/>
      <c r="P59" s="14" t="n"/>
      <c r="Q59" s="20" t="n"/>
      <c r="R59" s="19">
        <f>IF($A59="","",IF($Q59="Withdrawn","Withdrawn",IF($N59="","Evidence needed",IF(COUNTIF($K59:$M59,"Review")&gt;0,"Evidence needed",IF(COUNTIF($K59:$M59,"Not Met")&gt;0,IF($O59&lt;&gt;"","Exception noted","Criteria not met"),"Meets entered criteria")))))</f>
        <v/>
      </c>
    </row>
    <row r="60" ht="34" customHeight="1">
      <c r="A60" s="14" t="n"/>
      <c r="B60" s="14" t="n"/>
      <c r="C60" s="14" t="n"/>
      <c r="D60" s="15" t="n"/>
      <c r="E60" s="14" t="n"/>
      <c r="F60" s="16" t="n"/>
      <c r="G60" s="16" t="n"/>
      <c r="H60" s="21">
        <f>IF($A60="","",IF(OR($F60="",$G60=""),"",IFERROR($G60/$F60,"")))</f>
        <v/>
      </c>
      <c r="I60" s="18" t="n"/>
      <c r="J60" s="16" t="n"/>
      <c r="K60" s="22">
        <f>IF($A60="","",IF(OR($F60="",$G60=""),"Review",IF(IFERROR($H60,0)&gt;=Assumptions!$B$4,"Meets","Not Met")))</f>
        <v/>
      </c>
      <c r="L60" s="22">
        <f>IF($A60="","",IF($I60="","Review",IF($I60&gt;=Assumptions!$B$5,"Meets","Not Met")))</f>
        <v/>
      </c>
      <c r="M60" s="22">
        <f>IF($A60="","",IF($J60="","Review",IF($J60&lt;=Assumptions!$B$6,"Meets","Not Met")))</f>
        <v/>
      </c>
      <c r="N60" s="14" t="n"/>
      <c r="O60" s="14" t="n"/>
      <c r="P60" s="14" t="n"/>
      <c r="Q60" s="20" t="n"/>
      <c r="R60" s="22">
        <f>IF($A60="","",IF($Q60="Withdrawn","Withdrawn",IF($N60="","Evidence needed",IF(COUNTIF($K60:$M60,"Review")&gt;0,"Evidence needed",IF(COUNTIF($K60:$M60,"Not Met")&gt;0,IF($O60&lt;&gt;"","Exception noted","Criteria not met"),"Meets entered criteria")))))</f>
        <v/>
      </c>
    </row>
    <row r="61" ht="34" customHeight="1">
      <c r="A61" s="14" t="n"/>
      <c r="B61" s="14" t="n"/>
      <c r="C61" s="14" t="n"/>
      <c r="D61" s="15" t="n"/>
      <c r="E61" s="14" t="n"/>
      <c r="F61" s="16" t="n"/>
      <c r="G61" s="16" t="n"/>
      <c r="H61" s="17">
        <f>IF($A61="","",IF(OR($F61="",$G61=""),"",IFERROR($G61/$F61,"")))</f>
        <v/>
      </c>
      <c r="I61" s="18" t="n"/>
      <c r="J61" s="16" t="n"/>
      <c r="K61" s="19">
        <f>IF($A61="","",IF(OR($F61="",$G61=""),"Review",IF(IFERROR($H61,0)&gt;=Assumptions!$B$4,"Meets","Not Met")))</f>
        <v/>
      </c>
      <c r="L61" s="19">
        <f>IF($A61="","",IF($I61="","Review",IF($I61&gt;=Assumptions!$B$5,"Meets","Not Met")))</f>
        <v/>
      </c>
      <c r="M61" s="19">
        <f>IF($A61="","",IF($J61="","Review",IF($J61&lt;=Assumptions!$B$6,"Meets","Not Met")))</f>
        <v/>
      </c>
      <c r="N61" s="14" t="n"/>
      <c r="O61" s="14" t="n"/>
      <c r="P61" s="14" t="n"/>
      <c r="Q61" s="20" t="n"/>
      <c r="R61" s="19">
        <f>IF($A61="","",IF($Q61="Withdrawn","Withdrawn",IF($N61="","Evidence needed",IF(COUNTIF($K61:$M61,"Review")&gt;0,"Evidence needed",IF(COUNTIF($K61:$M61,"Not Met")&gt;0,IF($O61&lt;&gt;"","Exception noted","Criteria not met"),"Meets entered criteria")))))</f>
        <v/>
      </c>
    </row>
    <row r="62" ht="34" customHeight="1">
      <c r="A62" s="14" t="n"/>
      <c r="B62" s="14" t="n"/>
      <c r="C62" s="14" t="n"/>
      <c r="D62" s="15" t="n"/>
      <c r="E62" s="14" t="n"/>
      <c r="F62" s="16" t="n"/>
      <c r="G62" s="16" t="n"/>
      <c r="H62" s="21">
        <f>IF($A62="","",IF(OR($F62="",$G62=""),"",IFERROR($G62/$F62,"")))</f>
        <v/>
      </c>
      <c r="I62" s="18" t="n"/>
      <c r="J62" s="16" t="n"/>
      <c r="K62" s="22">
        <f>IF($A62="","",IF(OR($F62="",$G62=""),"Review",IF(IFERROR($H62,0)&gt;=Assumptions!$B$4,"Meets","Not Met")))</f>
        <v/>
      </c>
      <c r="L62" s="22">
        <f>IF($A62="","",IF($I62="","Review",IF($I62&gt;=Assumptions!$B$5,"Meets","Not Met")))</f>
        <v/>
      </c>
      <c r="M62" s="22">
        <f>IF($A62="","",IF($J62="","Review",IF($J62&lt;=Assumptions!$B$6,"Meets","Not Met")))</f>
        <v/>
      </c>
      <c r="N62" s="14" t="n"/>
      <c r="O62" s="14" t="n"/>
      <c r="P62" s="14" t="n"/>
      <c r="Q62" s="20" t="n"/>
      <c r="R62" s="22">
        <f>IF($A62="","",IF($Q62="Withdrawn","Withdrawn",IF($N62="","Evidence needed",IF(COUNTIF($K62:$M62,"Review")&gt;0,"Evidence needed",IF(COUNTIF($K62:$M62,"Not Met")&gt;0,IF($O62&lt;&gt;"","Exception noted","Criteria not met"),"Meets entered criteria")))))</f>
        <v/>
      </c>
    </row>
    <row r="63" ht="34" customHeight="1">
      <c r="A63" s="14" t="n"/>
      <c r="B63" s="14" t="n"/>
      <c r="C63" s="14" t="n"/>
      <c r="D63" s="15" t="n"/>
      <c r="E63" s="14" t="n"/>
      <c r="F63" s="16" t="n"/>
      <c r="G63" s="16" t="n"/>
      <c r="H63" s="17">
        <f>IF($A63="","",IF(OR($F63="",$G63=""),"",IFERROR($G63/$F63,"")))</f>
        <v/>
      </c>
      <c r="I63" s="18" t="n"/>
      <c r="J63" s="16" t="n"/>
      <c r="K63" s="19">
        <f>IF($A63="","",IF(OR($F63="",$G63=""),"Review",IF(IFERROR($H63,0)&gt;=Assumptions!$B$4,"Meets","Not Met")))</f>
        <v/>
      </c>
      <c r="L63" s="19">
        <f>IF($A63="","",IF($I63="","Review",IF($I63&gt;=Assumptions!$B$5,"Meets","Not Met")))</f>
        <v/>
      </c>
      <c r="M63" s="19">
        <f>IF($A63="","",IF($J63="","Review",IF($J63&lt;=Assumptions!$B$6,"Meets","Not Met")))</f>
        <v/>
      </c>
      <c r="N63" s="14" t="n"/>
      <c r="O63" s="14" t="n"/>
      <c r="P63" s="14" t="n"/>
      <c r="Q63" s="20" t="n"/>
      <c r="R63" s="19">
        <f>IF($A63="","",IF($Q63="Withdrawn","Withdrawn",IF($N63="","Evidence needed",IF(COUNTIF($K63:$M63,"Review")&gt;0,"Evidence needed",IF(COUNTIF($K63:$M63,"Not Met")&gt;0,IF($O63&lt;&gt;"","Exception noted","Criteria not met"),"Meets entered criteria")))))</f>
        <v/>
      </c>
    </row>
    <row r="64" ht="34" customHeight="1">
      <c r="A64" s="14" t="n"/>
      <c r="B64" s="14" t="n"/>
      <c r="C64" s="14" t="n"/>
      <c r="D64" s="15" t="n"/>
      <c r="E64" s="14" t="n"/>
      <c r="F64" s="16" t="n"/>
      <c r="G64" s="16" t="n"/>
      <c r="H64" s="21">
        <f>IF($A64="","",IF(OR($F64="",$G64=""),"",IFERROR($G64/$F64,"")))</f>
        <v/>
      </c>
      <c r="I64" s="18" t="n"/>
      <c r="J64" s="16" t="n"/>
      <c r="K64" s="22">
        <f>IF($A64="","",IF(OR($F64="",$G64=""),"Review",IF(IFERROR($H64,0)&gt;=Assumptions!$B$4,"Meets","Not Met")))</f>
        <v/>
      </c>
      <c r="L64" s="22">
        <f>IF($A64="","",IF($I64="","Review",IF($I64&gt;=Assumptions!$B$5,"Meets","Not Met")))</f>
        <v/>
      </c>
      <c r="M64" s="22">
        <f>IF($A64="","",IF($J64="","Review",IF($J64&lt;=Assumptions!$B$6,"Meets","Not Met")))</f>
        <v/>
      </c>
      <c r="N64" s="14" t="n"/>
      <c r="O64" s="14" t="n"/>
      <c r="P64" s="14" t="n"/>
      <c r="Q64" s="20" t="n"/>
      <c r="R64" s="22">
        <f>IF($A64="","",IF($Q64="Withdrawn","Withdrawn",IF($N64="","Evidence needed",IF(COUNTIF($K64:$M64,"Review")&gt;0,"Evidence needed",IF(COUNTIF($K64:$M64,"Not Met")&gt;0,IF($O64&lt;&gt;"","Exception noted","Criteria not met"),"Meets entered criteria")))))</f>
        <v/>
      </c>
    </row>
    <row r="65" ht="34" customHeight="1">
      <c r="A65" s="14" t="n"/>
      <c r="B65" s="14" t="n"/>
      <c r="C65" s="14" t="n"/>
      <c r="D65" s="15" t="n"/>
      <c r="E65" s="14" t="n"/>
      <c r="F65" s="16" t="n"/>
      <c r="G65" s="16" t="n"/>
      <c r="H65" s="17">
        <f>IF($A65="","",IF(OR($F65="",$G65=""),"",IFERROR($G65/$F65,"")))</f>
        <v/>
      </c>
      <c r="I65" s="18" t="n"/>
      <c r="J65" s="16" t="n"/>
      <c r="K65" s="19">
        <f>IF($A65="","",IF(OR($F65="",$G65=""),"Review",IF(IFERROR($H65,0)&gt;=Assumptions!$B$4,"Meets","Not Met")))</f>
        <v/>
      </c>
      <c r="L65" s="19">
        <f>IF($A65="","",IF($I65="","Review",IF($I65&gt;=Assumptions!$B$5,"Meets","Not Met")))</f>
        <v/>
      </c>
      <c r="M65" s="19">
        <f>IF($A65="","",IF($J65="","Review",IF($J65&lt;=Assumptions!$B$6,"Meets","Not Met")))</f>
        <v/>
      </c>
      <c r="N65" s="14" t="n"/>
      <c r="O65" s="14" t="n"/>
      <c r="P65" s="14" t="n"/>
      <c r="Q65" s="20" t="n"/>
      <c r="R65" s="19">
        <f>IF($A65="","",IF($Q65="Withdrawn","Withdrawn",IF($N65="","Evidence needed",IF(COUNTIF($K65:$M65,"Review")&gt;0,"Evidence needed",IF(COUNTIF($K65:$M65,"Not Met")&gt;0,IF($O65&lt;&gt;"","Exception noted","Criteria not met"),"Meets entered criteria")))))</f>
        <v/>
      </c>
    </row>
    <row r="66" ht="34" customHeight="1">
      <c r="A66" s="14" t="n"/>
      <c r="B66" s="14" t="n"/>
      <c r="C66" s="14" t="n"/>
      <c r="D66" s="15" t="n"/>
      <c r="E66" s="14" t="n"/>
      <c r="F66" s="16" t="n"/>
      <c r="G66" s="16" t="n"/>
      <c r="H66" s="21">
        <f>IF($A66="","",IF(OR($F66="",$G66=""),"",IFERROR($G66/$F66,"")))</f>
        <v/>
      </c>
      <c r="I66" s="18" t="n"/>
      <c r="J66" s="16" t="n"/>
      <c r="K66" s="22">
        <f>IF($A66="","",IF(OR($F66="",$G66=""),"Review",IF(IFERROR($H66,0)&gt;=Assumptions!$B$4,"Meets","Not Met")))</f>
        <v/>
      </c>
      <c r="L66" s="22">
        <f>IF($A66="","",IF($I66="","Review",IF($I66&gt;=Assumptions!$B$5,"Meets","Not Met")))</f>
        <v/>
      </c>
      <c r="M66" s="22">
        <f>IF($A66="","",IF($J66="","Review",IF($J66&lt;=Assumptions!$B$6,"Meets","Not Met")))</f>
        <v/>
      </c>
      <c r="N66" s="14" t="n"/>
      <c r="O66" s="14" t="n"/>
      <c r="P66" s="14" t="n"/>
      <c r="Q66" s="20" t="n"/>
      <c r="R66" s="22">
        <f>IF($A66="","",IF($Q66="Withdrawn","Withdrawn",IF($N66="","Evidence needed",IF(COUNTIF($K66:$M66,"Review")&gt;0,"Evidence needed",IF(COUNTIF($K66:$M66,"Not Met")&gt;0,IF($O66&lt;&gt;"","Exception noted","Criteria not met"),"Meets entered criteria")))))</f>
        <v/>
      </c>
    </row>
    <row r="67" ht="34" customHeight="1">
      <c r="A67" s="14" t="n"/>
      <c r="B67" s="14" t="n"/>
      <c r="C67" s="14" t="n"/>
      <c r="D67" s="15" t="n"/>
      <c r="E67" s="14" t="n"/>
      <c r="F67" s="16" t="n"/>
      <c r="G67" s="16" t="n"/>
      <c r="H67" s="17">
        <f>IF($A67="","",IF(OR($F67="",$G67=""),"",IFERROR($G67/$F67,"")))</f>
        <v/>
      </c>
      <c r="I67" s="18" t="n"/>
      <c r="J67" s="16" t="n"/>
      <c r="K67" s="19">
        <f>IF($A67="","",IF(OR($F67="",$G67=""),"Review",IF(IFERROR($H67,0)&gt;=Assumptions!$B$4,"Meets","Not Met")))</f>
        <v/>
      </c>
      <c r="L67" s="19">
        <f>IF($A67="","",IF($I67="","Review",IF($I67&gt;=Assumptions!$B$5,"Meets","Not Met")))</f>
        <v/>
      </c>
      <c r="M67" s="19">
        <f>IF($A67="","",IF($J67="","Review",IF($J67&lt;=Assumptions!$B$6,"Meets","Not Met")))</f>
        <v/>
      </c>
      <c r="N67" s="14" t="n"/>
      <c r="O67" s="14" t="n"/>
      <c r="P67" s="14" t="n"/>
      <c r="Q67" s="20" t="n"/>
      <c r="R67" s="19">
        <f>IF($A67="","",IF($Q67="Withdrawn","Withdrawn",IF($N67="","Evidence needed",IF(COUNTIF($K67:$M67,"Review")&gt;0,"Evidence needed",IF(COUNTIF($K67:$M67,"Not Met")&gt;0,IF($O67&lt;&gt;"","Exception noted","Criteria not met"),"Meets entered criteria")))))</f>
        <v/>
      </c>
    </row>
    <row r="68" ht="34" customHeight="1">
      <c r="A68" s="14" t="n"/>
      <c r="B68" s="14" t="n"/>
      <c r="C68" s="14" t="n"/>
      <c r="D68" s="15" t="n"/>
      <c r="E68" s="14" t="n"/>
      <c r="F68" s="16" t="n"/>
      <c r="G68" s="16" t="n"/>
      <c r="H68" s="21">
        <f>IF($A68="","",IF(OR($F68="",$G68=""),"",IFERROR($G68/$F68,"")))</f>
        <v/>
      </c>
      <c r="I68" s="18" t="n"/>
      <c r="J68" s="16" t="n"/>
      <c r="K68" s="22">
        <f>IF($A68="","",IF(OR($F68="",$G68=""),"Review",IF(IFERROR($H68,0)&gt;=Assumptions!$B$4,"Meets","Not Met")))</f>
        <v/>
      </c>
      <c r="L68" s="22">
        <f>IF($A68="","",IF($I68="","Review",IF($I68&gt;=Assumptions!$B$5,"Meets","Not Met")))</f>
        <v/>
      </c>
      <c r="M68" s="22">
        <f>IF($A68="","",IF($J68="","Review",IF($J68&lt;=Assumptions!$B$6,"Meets","Not Met")))</f>
        <v/>
      </c>
      <c r="N68" s="14" t="n"/>
      <c r="O68" s="14" t="n"/>
      <c r="P68" s="14" t="n"/>
      <c r="Q68" s="20" t="n"/>
      <c r="R68" s="22">
        <f>IF($A68="","",IF($Q68="Withdrawn","Withdrawn",IF($N68="","Evidence needed",IF(COUNTIF($K68:$M68,"Review")&gt;0,"Evidence needed",IF(COUNTIF($K68:$M68,"Not Met")&gt;0,IF($O68&lt;&gt;"","Exception noted","Criteria not met"),"Meets entered criteria")))))</f>
        <v/>
      </c>
    </row>
    <row r="69" ht="34" customHeight="1">
      <c r="A69" s="14" t="n"/>
      <c r="B69" s="14" t="n"/>
      <c r="C69" s="14" t="n"/>
      <c r="D69" s="15" t="n"/>
      <c r="E69" s="14" t="n"/>
      <c r="F69" s="16" t="n"/>
      <c r="G69" s="16" t="n"/>
      <c r="H69" s="17">
        <f>IF($A69="","",IF(OR($F69="",$G69=""),"",IFERROR($G69/$F69,"")))</f>
        <v/>
      </c>
      <c r="I69" s="18" t="n"/>
      <c r="J69" s="16" t="n"/>
      <c r="K69" s="19">
        <f>IF($A69="","",IF(OR($F69="",$G69=""),"Review",IF(IFERROR($H69,0)&gt;=Assumptions!$B$4,"Meets","Not Met")))</f>
        <v/>
      </c>
      <c r="L69" s="19">
        <f>IF($A69="","",IF($I69="","Review",IF($I69&gt;=Assumptions!$B$5,"Meets","Not Met")))</f>
        <v/>
      </c>
      <c r="M69" s="19">
        <f>IF($A69="","",IF($J69="","Review",IF($J69&lt;=Assumptions!$B$6,"Meets","Not Met")))</f>
        <v/>
      </c>
      <c r="N69" s="14" t="n"/>
      <c r="O69" s="14" t="n"/>
      <c r="P69" s="14" t="n"/>
      <c r="Q69" s="20" t="n"/>
      <c r="R69" s="19">
        <f>IF($A69="","",IF($Q69="Withdrawn","Withdrawn",IF($N69="","Evidence needed",IF(COUNTIF($K69:$M69,"Review")&gt;0,"Evidence needed",IF(COUNTIF($K69:$M69,"Not Met")&gt;0,IF($O69&lt;&gt;"","Exception noted","Criteria not met"),"Meets entered criteria")))))</f>
        <v/>
      </c>
    </row>
    <row r="70" ht="34" customHeight="1">
      <c r="A70" s="14" t="n"/>
      <c r="B70" s="14" t="n"/>
      <c r="C70" s="14" t="n"/>
      <c r="D70" s="15" t="n"/>
      <c r="E70" s="14" t="n"/>
      <c r="F70" s="16" t="n"/>
      <c r="G70" s="16" t="n"/>
      <c r="H70" s="21">
        <f>IF($A70="","",IF(OR($F70="",$G70=""),"",IFERROR($G70/$F70,"")))</f>
        <v/>
      </c>
      <c r="I70" s="18" t="n"/>
      <c r="J70" s="16" t="n"/>
      <c r="K70" s="22">
        <f>IF($A70="","",IF(OR($F70="",$G70=""),"Review",IF(IFERROR($H70,0)&gt;=Assumptions!$B$4,"Meets","Not Met")))</f>
        <v/>
      </c>
      <c r="L70" s="22">
        <f>IF($A70="","",IF($I70="","Review",IF($I70&gt;=Assumptions!$B$5,"Meets","Not Met")))</f>
        <v/>
      </c>
      <c r="M70" s="22">
        <f>IF($A70="","",IF($J70="","Review",IF($J70&lt;=Assumptions!$B$6,"Meets","Not Met")))</f>
        <v/>
      </c>
      <c r="N70" s="14" t="n"/>
      <c r="O70" s="14" t="n"/>
      <c r="P70" s="14" t="n"/>
      <c r="Q70" s="20" t="n"/>
      <c r="R70" s="22">
        <f>IF($A70="","",IF($Q70="Withdrawn","Withdrawn",IF($N70="","Evidence needed",IF(COUNTIF($K70:$M70,"Review")&gt;0,"Evidence needed",IF(COUNTIF($K70:$M70,"Not Met")&gt;0,IF($O70&lt;&gt;"","Exception noted","Criteria not met"),"Meets entered criteria")))))</f>
        <v/>
      </c>
    </row>
    <row r="71" ht="34" customHeight="1">
      <c r="A71" s="14" t="n"/>
      <c r="B71" s="14" t="n"/>
      <c r="C71" s="14" t="n"/>
      <c r="D71" s="15" t="n"/>
      <c r="E71" s="14" t="n"/>
      <c r="F71" s="16" t="n"/>
      <c r="G71" s="16" t="n"/>
      <c r="H71" s="17">
        <f>IF($A71="","",IF(OR($F71="",$G71=""),"",IFERROR($G71/$F71,"")))</f>
        <v/>
      </c>
      <c r="I71" s="18" t="n"/>
      <c r="J71" s="16" t="n"/>
      <c r="K71" s="19">
        <f>IF($A71="","",IF(OR($F71="",$G71=""),"Review",IF(IFERROR($H71,0)&gt;=Assumptions!$B$4,"Meets","Not Met")))</f>
        <v/>
      </c>
      <c r="L71" s="19">
        <f>IF($A71="","",IF($I71="","Review",IF($I71&gt;=Assumptions!$B$5,"Meets","Not Met")))</f>
        <v/>
      </c>
      <c r="M71" s="19">
        <f>IF($A71="","",IF($J71="","Review",IF($J71&lt;=Assumptions!$B$6,"Meets","Not Met")))</f>
        <v/>
      </c>
      <c r="N71" s="14" t="n"/>
      <c r="O71" s="14" t="n"/>
      <c r="P71" s="14" t="n"/>
      <c r="Q71" s="20" t="n"/>
      <c r="R71" s="19">
        <f>IF($A71="","",IF($Q71="Withdrawn","Withdrawn",IF($N71="","Evidence needed",IF(COUNTIF($K71:$M71,"Review")&gt;0,"Evidence needed",IF(COUNTIF($K71:$M71,"Not Met")&gt;0,IF($O71&lt;&gt;"","Exception noted","Criteria not met"),"Meets entered criteria")))))</f>
        <v/>
      </c>
    </row>
    <row r="72" ht="34" customHeight="1">
      <c r="A72" s="14" t="n"/>
      <c r="B72" s="14" t="n"/>
      <c r="C72" s="14" t="n"/>
      <c r="D72" s="15" t="n"/>
      <c r="E72" s="14" t="n"/>
      <c r="F72" s="16" t="n"/>
      <c r="G72" s="16" t="n"/>
      <c r="H72" s="21">
        <f>IF($A72="","",IF(OR($F72="",$G72=""),"",IFERROR($G72/$F72,"")))</f>
        <v/>
      </c>
      <c r="I72" s="18" t="n"/>
      <c r="J72" s="16" t="n"/>
      <c r="K72" s="22">
        <f>IF($A72="","",IF(OR($F72="",$G72=""),"Review",IF(IFERROR($H72,0)&gt;=Assumptions!$B$4,"Meets","Not Met")))</f>
        <v/>
      </c>
      <c r="L72" s="22">
        <f>IF($A72="","",IF($I72="","Review",IF($I72&gt;=Assumptions!$B$5,"Meets","Not Met")))</f>
        <v/>
      </c>
      <c r="M72" s="22">
        <f>IF($A72="","",IF($J72="","Review",IF($J72&lt;=Assumptions!$B$6,"Meets","Not Met")))</f>
        <v/>
      </c>
      <c r="N72" s="14" t="n"/>
      <c r="O72" s="14" t="n"/>
      <c r="P72" s="14" t="n"/>
      <c r="Q72" s="20" t="n"/>
      <c r="R72" s="22">
        <f>IF($A72="","",IF($Q72="Withdrawn","Withdrawn",IF($N72="","Evidence needed",IF(COUNTIF($K72:$M72,"Review")&gt;0,"Evidence needed",IF(COUNTIF($K72:$M72,"Not Met")&gt;0,IF($O72&lt;&gt;"","Exception noted","Criteria not met"),"Meets entered criteria")))))</f>
        <v/>
      </c>
    </row>
    <row r="73" ht="34" customHeight="1">
      <c r="A73" s="14" t="n"/>
      <c r="B73" s="14" t="n"/>
      <c r="C73" s="14" t="n"/>
      <c r="D73" s="15" t="n"/>
      <c r="E73" s="14" t="n"/>
      <c r="F73" s="16" t="n"/>
      <c r="G73" s="16" t="n"/>
      <c r="H73" s="17">
        <f>IF($A73="","",IF(OR($F73="",$G73=""),"",IFERROR($G73/$F73,"")))</f>
        <v/>
      </c>
      <c r="I73" s="18" t="n"/>
      <c r="J73" s="16" t="n"/>
      <c r="K73" s="19">
        <f>IF($A73="","",IF(OR($F73="",$G73=""),"Review",IF(IFERROR($H73,0)&gt;=Assumptions!$B$4,"Meets","Not Met")))</f>
        <v/>
      </c>
      <c r="L73" s="19">
        <f>IF($A73="","",IF($I73="","Review",IF($I73&gt;=Assumptions!$B$5,"Meets","Not Met")))</f>
        <v/>
      </c>
      <c r="M73" s="19">
        <f>IF($A73="","",IF($J73="","Review",IF($J73&lt;=Assumptions!$B$6,"Meets","Not Met")))</f>
        <v/>
      </c>
      <c r="N73" s="14" t="n"/>
      <c r="O73" s="14" t="n"/>
      <c r="P73" s="14" t="n"/>
      <c r="Q73" s="20" t="n"/>
      <c r="R73" s="19">
        <f>IF($A73="","",IF($Q73="Withdrawn","Withdrawn",IF($N73="","Evidence needed",IF(COUNTIF($K73:$M73,"Review")&gt;0,"Evidence needed",IF(COUNTIF($K73:$M73,"Not Met")&gt;0,IF($O73&lt;&gt;"","Exception noted","Criteria not met"),"Meets entered criteria")))))</f>
        <v/>
      </c>
    </row>
    <row r="74" ht="34" customHeight="1">
      <c r="A74" s="14" t="n"/>
      <c r="B74" s="14" t="n"/>
      <c r="C74" s="14" t="n"/>
      <c r="D74" s="15" t="n"/>
      <c r="E74" s="14" t="n"/>
      <c r="F74" s="16" t="n"/>
      <c r="G74" s="16" t="n"/>
      <c r="H74" s="21">
        <f>IF($A74="","",IF(OR($F74="",$G74=""),"",IFERROR($G74/$F74,"")))</f>
        <v/>
      </c>
      <c r="I74" s="18" t="n"/>
      <c r="J74" s="16" t="n"/>
      <c r="K74" s="22">
        <f>IF($A74="","",IF(OR($F74="",$G74=""),"Review",IF(IFERROR($H74,0)&gt;=Assumptions!$B$4,"Meets","Not Met")))</f>
        <v/>
      </c>
      <c r="L74" s="22">
        <f>IF($A74="","",IF($I74="","Review",IF($I74&gt;=Assumptions!$B$5,"Meets","Not Met")))</f>
        <v/>
      </c>
      <c r="M74" s="22">
        <f>IF($A74="","",IF($J74="","Review",IF($J74&lt;=Assumptions!$B$6,"Meets","Not Met")))</f>
        <v/>
      </c>
      <c r="N74" s="14" t="n"/>
      <c r="O74" s="14" t="n"/>
      <c r="P74" s="14" t="n"/>
      <c r="Q74" s="20" t="n"/>
      <c r="R74" s="22">
        <f>IF($A74="","",IF($Q74="Withdrawn","Withdrawn",IF($N74="","Evidence needed",IF(COUNTIF($K74:$M74,"Review")&gt;0,"Evidence needed",IF(COUNTIF($K74:$M74,"Not Met")&gt;0,IF($O74&lt;&gt;"","Exception noted","Criteria not met"),"Meets entered criteria")))))</f>
        <v/>
      </c>
    </row>
    <row r="75" ht="34" customHeight="1">
      <c r="A75" s="14" t="n"/>
      <c r="B75" s="14" t="n"/>
      <c r="C75" s="14" t="n"/>
      <c r="D75" s="15" t="n"/>
      <c r="E75" s="14" t="n"/>
      <c r="F75" s="16" t="n"/>
      <c r="G75" s="16" t="n"/>
      <c r="H75" s="17">
        <f>IF($A75="","",IF(OR($F75="",$G75=""),"",IFERROR($G75/$F75,"")))</f>
        <v/>
      </c>
      <c r="I75" s="18" t="n"/>
      <c r="J75" s="16" t="n"/>
      <c r="K75" s="19">
        <f>IF($A75="","",IF(OR($F75="",$G75=""),"Review",IF(IFERROR($H75,0)&gt;=Assumptions!$B$4,"Meets","Not Met")))</f>
        <v/>
      </c>
      <c r="L75" s="19">
        <f>IF($A75="","",IF($I75="","Review",IF($I75&gt;=Assumptions!$B$5,"Meets","Not Met")))</f>
        <v/>
      </c>
      <c r="M75" s="19">
        <f>IF($A75="","",IF($J75="","Review",IF($J75&lt;=Assumptions!$B$6,"Meets","Not Met")))</f>
        <v/>
      </c>
      <c r="N75" s="14" t="n"/>
      <c r="O75" s="14" t="n"/>
      <c r="P75" s="14" t="n"/>
      <c r="Q75" s="20" t="n"/>
      <c r="R75" s="19">
        <f>IF($A75="","",IF($Q75="Withdrawn","Withdrawn",IF($N75="","Evidence needed",IF(COUNTIF($K75:$M75,"Review")&gt;0,"Evidence needed",IF(COUNTIF($K75:$M75,"Not Met")&gt;0,IF($O75&lt;&gt;"","Exception noted","Criteria not met"),"Meets entered criteria")))))</f>
        <v/>
      </c>
    </row>
    <row r="76" ht="34" customHeight="1">
      <c r="A76" s="14" t="n"/>
      <c r="B76" s="14" t="n"/>
      <c r="C76" s="14" t="n"/>
      <c r="D76" s="15" t="n"/>
      <c r="E76" s="14" t="n"/>
      <c r="F76" s="16" t="n"/>
      <c r="G76" s="16" t="n"/>
      <c r="H76" s="21">
        <f>IF($A76="","",IF(OR($F76="",$G76=""),"",IFERROR($G76/$F76,"")))</f>
        <v/>
      </c>
      <c r="I76" s="18" t="n"/>
      <c r="J76" s="16" t="n"/>
      <c r="K76" s="22">
        <f>IF($A76="","",IF(OR($F76="",$G76=""),"Review",IF(IFERROR($H76,0)&gt;=Assumptions!$B$4,"Meets","Not Met")))</f>
        <v/>
      </c>
      <c r="L76" s="22">
        <f>IF($A76="","",IF($I76="","Review",IF($I76&gt;=Assumptions!$B$5,"Meets","Not Met")))</f>
        <v/>
      </c>
      <c r="M76" s="22">
        <f>IF($A76="","",IF($J76="","Review",IF($J76&lt;=Assumptions!$B$6,"Meets","Not Met")))</f>
        <v/>
      </c>
      <c r="N76" s="14" t="n"/>
      <c r="O76" s="14" t="n"/>
      <c r="P76" s="14" t="n"/>
      <c r="Q76" s="20" t="n"/>
      <c r="R76" s="22">
        <f>IF($A76="","",IF($Q76="Withdrawn","Withdrawn",IF($N76="","Evidence needed",IF(COUNTIF($K76:$M76,"Review")&gt;0,"Evidence needed",IF(COUNTIF($K76:$M76,"Not Met")&gt;0,IF($O76&lt;&gt;"","Exception noted","Criteria not met"),"Meets entered criteria")))))</f>
        <v/>
      </c>
    </row>
    <row r="77" ht="34" customHeight="1">
      <c r="A77" s="14" t="n"/>
      <c r="B77" s="14" t="n"/>
      <c r="C77" s="14" t="n"/>
      <c r="D77" s="15" t="n"/>
      <c r="E77" s="14" t="n"/>
      <c r="F77" s="16" t="n"/>
      <c r="G77" s="16" t="n"/>
      <c r="H77" s="17">
        <f>IF($A77="","",IF(OR($F77="",$G77=""),"",IFERROR($G77/$F77,"")))</f>
        <v/>
      </c>
      <c r="I77" s="18" t="n"/>
      <c r="J77" s="16" t="n"/>
      <c r="K77" s="19">
        <f>IF($A77="","",IF(OR($F77="",$G77=""),"Review",IF(IFERROR($H77,0)&gt;=Assumptions!$B$4,"Meets","Not Met")))</f>
        <v/>
      </c>
      <c r="L77" s="19">
        <f>IF($A77="","",IF($I77="","Review",IF($I77&gt;=Assumptions!$B$5,"Meets","Not Met")))</f>
        <v/>
      </c>
      <c r="M77" s="19">
        <f>IF($A77="","",IF($J77="","Review",IF($J77&lt;=Assumptions!$B$6,"Meets","Not Met")))</f>
        <v/>
      </c>
      <c r="N77" s="14" t="n"/>
      <c r="O77" s="14" t="n"/>
      <c r="P77" s="14" t="n"/>
      <c r="Q77" s="20" t="n"/>
      <c r="R77" s="19">
        <f>IF($A77="","",IF($Q77="Withdrawn","Withdrawn",IF($N77="","Evidence needed",IF(COUNTIF($K77:$M77,"Review")&gt;0,"Evidence needed",IF(COUNTIF($K77:$M77,"Not Met")&gt;0,IF($O77&lt;&gt;"","Exception noted","Criteria not met"),"Meets entered criteria")))))</f>
        <v/>
      </c>
    </row>
    <row r="78" ht="34" customHeight="1">
      <c r="A78" s="14" t="n"/>
      <c r="B78" s="14" t="n"/>
      <c r="C78" s="14" t="n"/>
      <c r="D78" s="15" t="n"/>
      <c r="E78" s="14" t="n"/>
      <c r="F78" s="16" t="n"/>
      <c r="G78" s="16" t="n"/>
      <c r="H78" s="21">
        <f>IF($A78="","",IF(OR($F78="",$G78=""),"",IFERROR($G78/$F78,"")))</f>
        <v/>
      </c>
      <c r="I78" s="18" t="n"/>
      <c r="J78" s="16" t="n"/>
      <c r="K78" s="22">
        <f>IF($A78="","",IF(OR($F78="",$G78=""),"Review",IF(IFERROR($H78,0)&gt;=Assumptions!$B$4,"Meets","Not Met")))</f>
        <v/>
      </c>
      <c r="L78" s="22">
        <f>IF($A78="","",IF($I78="","Review",IF($I78&gt;=Assumptions!$B$5,"Meets","Not Met")))</f>
        <v/>
      </c>
      <c r="M78" s="22">
        <f>IF($A78="","",IF($J78="","Review",IF($J78&lt;=Assumptions!$B$6,"Meets","Not Met")))</f>
        <v/>
      </c>
      <c r="N78" s="14" t="n"/>
      <c r="O78" s="14" t="n"/>
      <c r="P78" s="14" t="n"/>
      <c r="Q78" s="20" t="n"/>
      <c r="R78" s="22">
        <f>IF($A78="","",IF($Q78="Withdrawn","Withdrawn",IF($N78="","Evidence needed",IF(COUNTIF($K78:$M78,"Review")&gt;0,"Evidence needed",IF(COUNTIF($K78:$M78,"Not Met")&gt;0,IF($O78&lt;&gt;"","Exception noted","Criteria not met"),"Meets entered criteria")))))</f>
        <v/>
      </c>
    </row>
    <row r="79" ht="34" customHeight="1">
      <c r="A79" s="14" t="n"/>
      <c r="B79" s="14" t="n"/>
      <c r="C79" s="14" t="n"/>
      <c r="D79" s="15" t="n"/>
      <c r="E79" s="14" t="n"/>
      <c r="F79" s="16" t="n"/>
      <c r="G79" s="16" t="n"/>
      <c r="H79" s="17">
        <f>IF($A79="","",IF(OR($F79="",$G79=""),"",IFERROR($G79/$F79,"")))</f>
        <v/>
      </c>
      <c r="I79" s="18" t="n"/>
      <c r="J79" s="16" t="n"/>
      <c r="K79" s="19">
        <f>IF($A79="","",IF(OR($F79="",$G79=""),"Review",IF(IFERROR($H79,0)&gt;=Assumptions!$B$4,"Meets","Not Met")))</f>
        <v/>
      </c>
      <c r="L79" s="19">
        <f>IF($A79="","",IF($I79="","Review",IF($I79&gt;=Assumptions!$B$5,"Meets","Not Met")))</f>
        <v/>
      </c>
      <c r="M79" s="19">
        <f>IF($A79="","",IF($J79="","Review",IF($J79&lt;=Assumptions!$B$6,"Meets","Not Met")))</f>
        <v/>
      </c>
      <c r="N79" s="14" t="n"/>
      <c r="O79" s="14" t="n"/>
      <c r="P79" s="14" t="n"/>
      <c r="Q79" s="20" t="n"/>
      <c r="R79" s="19">
        <f>IF($A79="","",IF($Q79="Withdrawn","Withdrawn",IF($N79="","Evidence needed",IF(COUNTIF($K79:$M79,"Review")&gt;0,"Evidence needed",IF(COUNTIF($K79:$M79,"Not Met")&gt;0,IF($O79&lt;&gt;"","Exception noted","Criteria not met"),"Meets entered criteria")))))</f>
        <v/>
      </c>
    </row>
    <row r="80" ht="34" customHeight="1">
      <c r="A80" s="14" t="n"/>
      <c r="B80" s="14" t="n"/>
      <c r="C80" s="14" t="n"/>
      <c r="D80" s="15" t="n"/>
      <c r="E80" s="14" t="n"/>
      <c r="F80" s="16" t="n"/>
      <c r="G80" s="16" t="n"/>
      <c r="H80" s="21">
        <f>IF($A80="","",IF(OR($F80="",$G80=""),"",IFERROR($G80/$F80,"")))</f>
        <v/>
      </c>
      <c r="I80" s="18" t="n"/>
      <c r="J80" s="16" t="n"/>
      <c r="K80" s="22">
        <f>IF($A80="","",IF(OR($F80="",$G80=""),"Review",IF(IFERROR($H80,0)&gt;=Assumptions!$B$4,"Meets","Not Met")))</f>
        <v/>
      </c>
      <c r="L80" s="22">
        <f>IF($A80="","",IF($I80="","Review",IF($I80&gt;=Assumptions!$B$5,"Meets","Not Met")))</f>
        <v/>
      </c>
      <c r="M80" s="22">
        <f>IF($A80="","",IF($J80="","Review",IF($J80&lt;=Assumptions!$B$6,"Meets","Not Met")))</f>
        <v/>
      </c>
      <c r="N80" s="14" t="n"/>
      <c r="O80" s="14" t="n"/>
      <c r="P80" s="14" t="n"/>
      <c r="Q80" s="20" t="n"/>
      <c r="R80" s="22">
        <f>IF($A80="","",IF($Q80="Withdrawn","Withdrawn",IF($N80="","Evidence needed",IF(COUNTIF($K80:$M80,"Review")&gt;0,"Evidence needed",IF(COUNTIF($K80:$M80,"Not Met")&gt;0,IF($O80&lt;&gt;"","Exception noted","Criteria not met"),"Meets entered criteria")))))</f>
        <v/>
      </c>
    </row>
    <row r="81" ht="34" customHeight="1">
      <c r="A81" s="14" t="n"/>
      <c r="B81" s="14" t="n"/>
      <c r="C81" s="14" t="n"/>
      <c r="D81" s="15" t="n"/>
      <c r="E81" s="14" t="n"/>
      <c r="F81" s="16" t="n"/>
      <c r="G81" s="16" t="n"/>
      <c r="H81" s="17">
        <f>IF($A81="","",IF(OR($F81="",$G81=""),"",IFERROR($G81/$F81,"")))</f>
        <v/>
      </c>
      <c r="I81" s="18" t="n"/>
      <c r="J81" s="16" t="n"/>
      <c r="K81" s="19">
        <f>IF($A81="","",IF(OR($F81="",$G81=""),"Review",IF(IFERROR($H81,0)&gt;=Assumptions!$B$4,"Meets","Not Met")))</f>
        <v/>
      </c>
      <c r="L81" s="19">
        <f>IF($A81="","",IF($I81="","Review",IF($I81&gt;=Assumptions!$B$5,"Meets","Not Met")))</f>
        <v/>
      </c>
      <c r="M81" s="19">
        <f>IF($A81="","",IF($J81="","Review",IF($J81&lt;=Assumptions!$B$6,"Meets","Not Met")))</f>
        <v/>
      </c>
      <c r="N81" s="14" t="n"/>
      <c r="O81" s="14" t="n"/>
      <c r="P81" s="14" t="n"/>
      <c r="Q81" s="20" t="n"/>
      <c r="R81" s="19">
        <f>IF($A81="","",IF($Q81="Withdrawn","Withdrawn",IF($N81="","Evidence needed",IF(COUNTIF($K81:$M81,"Review")&gt;0,"Evidence needed",IF(COUNTIF($K81:$M81,"Not Met")&gt;0,IF($O81&lt;&gt;"","Exception noted","Criteria not met"),"Meets entered criteria")))))</f>
        <v/>
      </c>
    </row>
    <row r="82" ht="34" customHeight="1">
      <c r="A82" s="14" t="n"/>
      <c r="B82" s="14" t="n"/>
      <c r="C82" s="14" t="n"/>
      <c r="D82" s="15" t="n"/>
      <c r="E82" s="14" t="n"/>
      <c r="F82" s="16" t="n"/>
      <c r="G82" s="16" t="n"/>
      <c r="H82" s="21">
        <f>IF($A82="","",IF(OR($F82="",$G82=""),"",IFERROR($G82/$F82,"")))</f>
        <v/>
      </c>
      <c r="I82" s="18" t="n"/>
      <c r="J82" s="16" t="n"/>
      <c r="K82" s="22">
        <f>IF($A82="","",IF(OR($F82="",$G82=""),"Review",IF(IFERROR($H82,0)&gt;=Assumptions!$B$4,"Meets","Not Met")))</f>
        <v/>
      </c>
      <c r="L82" s="22">
        <f>IF($A82="","",IF($I82="","Review",IF($I82&gt;=Assumptions!$B$5,"Meets","Not Met")))</f>
        <v/>
      </c>
      <c r="M82" s="22">
        <f>IF($A82="","",IF($J82="","Review",IF($J82&lt;=Assumptions!$B$6,"Meets","Not Met")))</f>
        <v/>
      </c>
      <c r="N82" s="14" t="n"/>
      <c r="O82" s="14" t="n"/>
      <c r="P82" s="14" t="n"/>
      <c r="Q82" s="20" t="n"/>
      <c r="R82" s="22">
        <f>IF($A82="","",IF($Q82="Withdrawn","Withdrawn",IF($N82="","Evidence needed",IF(COUNTIF($K82:$M82,"Review")&gt;0,"Evidence needed",IF(COUNTIF($K82:$M82,"Not Met")&gt;0,IF($O82&lt;&gt;"","Exception noted","Criteria not met"),"Meets entered criteria")))))</f>
        <v/>
      </c>
    </row>
    <row r="83" ht="34" customHeight="1">
      <c r="A83" s="14" t="n"/>
      <c r="B83" s="14" t="n"/>
      <c r="C83" s="14" t="n"/>
      <c r="D83" s="15" t="n"/>
      <c r="E83" s="14" t="n"/>
      <c r="F83" s="16" t="n"/>
      <c r="G83" s="16" t="n"/>
      <c r="H83" s="17">
        <f>IF($A83="","",IF(OR($F83="",$G83=""),"",IFERROR($G83/$F83,"")))</f>
        <v/>
      </c>
      <c r="I83" s="18" t="n"/>
      <c r="J83" s="16" t="n"/>
      <c r="K83" s="19">
        <f>IF($A83="","",IF(OR($F83="",$G83=""),"Review",IF(IFERROR($H83,0)&gt;=Assumptions!$B$4,"Meets","Not Met")))</f>
        <v/>
      </c>
      <c r="L83" s="19">
        <f>IF($A83="","",IF($I83="","Review",IF($I83&gt;=Assumptions!$B$5,"Meets","Not Met")))</f>
        <v/>
      </c>
      <c r="M83" s="19">
        <f>IF($A83="","",IF($J83="","Review",IF($J83&lt;=Assumptions!$B$6,"Meets","Not Met")))</f>
        <v/>
      </c>
      <c r="N83" s="14" t="n"/>
      <c r="O83" s="14" t="n"/>
      <c r="P83" s="14" t="n"/>
      <c r="Q83" s="20" t="n"/>
      <c r="R83" s="19">
        <f>IF($A83="","",IF($Q83="Withdrawn","Withdrawn",IF($N83="","Evidence needed",IF(COUNTIF($K83:$M83,"Review")&gt;0,"Evidence needed",IF(COUNTIF($K83:$M83,"Not Met")&gt;0,IF($O83&lt;&gt;"","Exception noted","Criteria not met"),"Meets entered criteria")))))</f>
        <v/>
      </c>
    </row>
    <row r="84" ht="34" customHeight="1">
      <c r="A84" s="14" t="n"/>
      <c r="B84" s="14" t="n"/>
      <c r="C84" s="14" t="n"/>
      <c r="D84" s="15" t="n"/>
      <c r="E84" s="14" t="n"/>
      <c r="F84" s="16" t="n"/>
      <c r="G84" s="16" t="n"/>
      <c r="H84" s="21">
        <f>IF($A84="","",IF(OR($F84="",$G84=""),"",IFERROR($G84/$F84,"")))</f>
        <v/>
      </c>
      <c r="I84" s="18" t="n"/>
      <c r="J84" s="16" t="n"/>
      <c r="K84" s="22">
        <f>IF($A84="","",IF(OR($F84="",$G84=""),"Review",IF(IFERROR($H84,0)&gt;=Assumptions!$B$4,"Meets","Not Met")))</f>
        <v/>
      </c>
      <c r="L84" s="22">
        <f>IF($A84="","",IF($I84="","Review",IF($I84&gt;=Assumptions!$B$5,"Meets","Not Met")))</f>
        <v/>
      </c>
      <c r="M84" s="22">
        <f>IF($A84="","",IF($J84="","Review",IF($J84&lt;=Assumptions!$B$6,"Meets","Not Met")))</f>
        <v/>
      </c>
      <c r="N84" s="14" t="n"/>
      <c r="O84" s="14" t="n"/>
      <c r="P84" s="14" t="n"/>
      <c r="Q84" s="20" t="n"/>
      <c r="R84" s="22">
        <f>IF($A84="","",IF($Q84="Withdrawn","Withdrawn",IF($N84="","Evidence needed",IF(COUNTIF($K84:$M84,"Review")&gt;0,"Evidence needed",IF(COUNTIF($K84:$M84,"Not Met")&gt;0,IF($O84&lt;&gt;"","Exception noted","Criteria not met"),"Meets entered criteria")))))</f>
        <v/>
      </c>
    </row>
    <row r="85" ht="34" customHeight="1">
      <c r="A85" s="14" t="n"/>
      <c r="B85" s="14" t="n"/>
      <c r="C85" s="14" t="n"/>
      <c r="D85" s="15" t="n"/>
      <c r="E85" s="14" t="n"/>
      <c r="F85" s="16" t="n"/>
      <c r="G85" s="16" t="n"/>
      <c r="H85" s="17">
        <f>IF($A85="","",IF(OR($F85="",$G85=""),"",IFERROR($G85/$F85,"")))</f>
        <v/>
      </c>
      <c r="I85" s="18" t="n"/>
      <c r="J85" s="16" t="n"/>
      <c r="K85" s="19">
        <f>IF($A85="","",IF(OR($F85="",$G85=""),"Review",IF(IFERROR($H85,0)&gt;=Assumptions!$B$4,"Meets","Not Met")))</f>
        <v/>
      </c>
      <c r="L85" s="19">
        <f>IF($A85="","",IF($I85="","Review",IF($I85&gt;=Assumptions!$B$5,"Meets","Not Met")))</f>
        <v/>
      </c>
      <c r="M85" s="19">
        <f>IF($A85="","",IF($J85="","Review",IF($J85&lt;=Assumptions!$B$6,"Meets","Not Met")))</f>
        <v/>
      </c>
      <c r="N85" s="14" t="n"/>
      <c r="O85" s="14" t="n"/>
      <c r="P85" s="14" t="n"/>
      <c r="Q85" s="20" t="n"/>
      <c r="R85" s="19">
        <f>IF($A85="","",IF($Q85="Withdrawn","Withdrawn",IF($N85="","Evidence needed",IF(COUNTIF($K85:$M85,"Review")&gt;0,"Evidence needed",IF(COUNTIF($K85:$M85,"Not Met")&gt;0,IF($O85&lt;&gt;"","Exception noted","Criteria not met"),"Meets entered criteria")))))</f>
        <v/>
      </c>
    </row>
    <row r="86" ht="34" customHeight="1">
      <c r="A86" s="14" t="n"/>
      <c r="B86" s="14" t="n"/>
      <c r="C86" s="14" t="n"/>
      <c r="D86" s="15" t="n"/>
      <c r="E86" s="14" t="n"/>
      <c r="F86" s="16" t="n"/>
      <c r="G86" s="16" t="n"/>
      <c r="H86" s="21">
        <f>IF($A86="","",IF(OR($F86="",$G86=""),"",IFERROR($G86/$F86,"")))</f>
        <v/>
      </c>
      <c r="I86" s="18" t="n"/>
      <c r="J86" s="16" t="n"/>
      <c r="K86" s="22">
        <f>IF($A86="","",IF(OR($F86="",$G86=""),"Review",IF(IFERROR($H86,0)&gt;=Assumptions!$B$4,"Meets","Not Met")))</f>
        <v/>
      </c>
      <c r="L86" s="22">
        <f>IF($A86="","",IF($I86="","Review",IF($I86&gt;=Assumptions!$B$5,"Meets","Not Met")))</f>
        <v/>
      </c>
      <c r="M86" s="22">
        <f>IF($A86="","",IF($J86="","Review",IF($J86&lt;=Assumptions!$B$6,"Meets","Not Met")))</f>
        <v/>
      </c>
      <c r="N86" s="14" t="n"/>
      <c r="O86" s="14" t="n"/>
      <c r="P86" s="14" t="n"/>
      <c r="Q86" s="20" t="n"/>
      <c r="R86" s="22">
        <f>IF($A86="","",IF($Q86="Withdrawn","Withdrawn",IF($N86="","Evidence needed",IF(COUNTIF($K86:$M86,"Review")&gt;0,"Evidence needed",IF(COUNTIF($K86:$M86,"Not Met")&gt;0,IF($O86&lt;&gt;"","Exception noted","Criteria not met"),"Meets entered criteria")))))</f>
        <v/>
      </c>
    </row>
    <row r="87" ht="34" customHeight="1">
      <c r="A87" s="14" t="n"/>
      <c r="B87" s="14" t="n"/>
      <c r="C87" s="14" t="n"/>
      <c r="D87" s="15" t="n"/>
      <c r="E87" s="14" t="n"/>
      <c r="F87" s="16" t="n"/>
      <c r="G87" s="16" t="n"/>
      <c r="H87" s="17">
        <f>IF($A87="","",IF(OR($F87="",$G87=""),"",IFERROR($G87/$F87,"")))</f>
        <v/>
      </c>
      <c r="I87" s="18" t="n"/>
      <c r="J87" s="16" t="n"/>
      <c r="K87" s="19">
        <f>IF($A87="","",IF(OR($F87="",$G87=""),"Review",IF(IFERROR($H87,0)&gt;=Assumptions!$B$4,"Meets","Not Met")))</f>
        <v/>
      </c>
      <c r="L87" s="19">
        <f>IF($A87="","",IF($I87="","Review",IF($I87&gt;=Assumptions!$B$5,"Meets","Not Met")))</f>
        <v/>
      </c>
      <c r="M87" s="19">
        <f>IF($A87="","",IF($J87="","Review",IF($J87&lt;=Assumptions!$B$6,"Meets","Not Met")))</f>
        <v/>
      </c>
      <c r="N87" s="14" t="n"/>
      <c r="O87" s="14" t="n"/>
      <c r="P87" s="14" t="n"/>
      <c r="Q87" s="20" t="n"/>
      <c r="R87" s="19">
        <f>IF($A87="","",IF($Q87="Withdrawn","Withdrawn",IF($N87="","Evidence needed",IF(COUNTIF($K87:$M87,"Review")&gt;0,"Evidence needed",IF(COUNTIF($K87:$M87,"Not Met")&gt;0,IF($O87&lt;&gt;"","Exception noted","Criteria not met"),"Meets entered criteria")))))</f>
        <v/>
      </c>
    </row>
    <row r="88" ht="34" customHeight="1">
      <c r="A88" s="14" t="n"/>
      <c r="B88" s="14" t="n"/>
      <c r="C88" s="14" t="n"/>
      <c r="D88" s="15" t="n"/>
      <c r="E88" s="14" t="n"/>
      <c r="F88" s="16" t="n"/>
      <c r="G88" s="16" t="n"/>
      <c r="H88" s="21">
        <f>IF($A88="","",IF(OR($F88="",$G88=""),"",IFERROR($G88/$F88,"")))</f>
        <v/>
      </c>
      <c r="I88" s="18" t="n"/>
      <c r="J88" s="16" t="n"/>
      <c r="K88" s="22">
        <f>IF($A88="","",IF(OR($F88="",$G88=""),"Review",IF(IFERROR($H88,0)&gt;=Assumptions!$B$4,"Meets","Not Met")))</f>
        <v/>
      </c>
      <c r="L88" s="22">
        <f>IF($A88="","",IF($I88="","Review",IF($I88&gt;=Assumptions!$B$5,"Meets","Not Met")))</f>
        <v/>
      </c>
      <c r="M88" s="22">
        <f>IF($A88="","",IF($J88="","Review",IF($J88&lt;=Assumptions!$B$6,"Meets","Not Met")))</f>
        <v/>
      </c>
      <c r="N88" s="14" t="n"/>
      <c r="O88" s="14" t="n"/>
      <c r="P88" s="14" t="n"/>
      <c r="Q88" s="20" t="n"/>
      <c r="R88" s="22">
        <f>IF($A88="","",IF($Q88="Withdrawn","Withdrawn",IF($N88="","Evidence needed",IF(COUNTIF($K88:$M88,"Review")&gt;0,"Evidence needed",IF(COUNTIF($K88:$M88,"Not Met")&gt;0,IF($O88&lt;&gt;"","Exception noted","Criteria not met"),"Meets entered criteria")))))</f>
        <v/>
      </c>
    </row>
    <row r="89" ht="34" customHeight="1">
      <c r="A89" s="14" t="n"/>
      <c r="B89" s="14" t="n"/>
      <c r="C89" s="14" t="n"/>
      <c r="D89" s="15" t="n"/>
      <c r="E89" s="14" t="n"/>
      <c r="F89" s="16" t="n"/>
      <c r="G89" s="16" t="n"/>
      <c r="H89" s="17">
        <f>IF($A89="","",IF(OR($F89="",$G89=""),"",IFERROR($G89/$F89,"")))</f>
        <v/>
      </c>
      <c r="I89" s="18" t="n"/>
      <c r="J89" s="16" t="n"/>
      <c r="K89" s="19">
        <f>IF($A89="","",IF(OR($F89="",$G89=""),"Review",IF(IFERROR($H89,0)&gt;=Assumptions!$B$4,"Meets","Not Met")))</f>
        <v/>
      </c>
      <c r="L89" s="19">
        <f>IF($A89="","",IF($I89="","Review",IF($I89&gt;=Assumptions!$B$5,"Meets","Not Met")))</f>
        <v/>
      </c>
      <c r="M89" s="19">
        <f>IF($A89="","",IF($J89="","Review",IF($J89&lt;=Assumptions!$B$6,"Meets","Not Met")))</f>
        <v/>
      </c>
      <c r="N89" s="14" t="n"/>
      <c r="O89" s="14" t="n"/>
      <c r="P89" s="14" t="n"/>
      <c r="Q89" s="20" t="n"/>
      <c r="R89" s="19">
        <f>IF($A89="","",IF($Q89="Withdrawn","Withdrawn",IF($N89="","Evidence needed",IF(COUNTIF($K89:$M89,"Review")&gt;0,"Evidence needed",IF(COUNTIF($K89:$M89,"Not Met")&gt;0,IF($O89&lt;&gt;"","Exception noted","Criteria not met"),"Meets entered criteria")))))</f>
        <v/>
      </c>
    </row>
    <row r="90" ht="34" customHeight="1">
      <c r="A90" s="14" t="n"/>
      <c r="B90" s="14" t="n"/>
      <c r="C90" s="14" t="n"/>
      <c r="D90" s="15" t="n"/>
      <c r="E90" s="14" t="n"/>
      <c r="F90" s="16" t="n"/>
      <c r="G90" s="16" t="n"/>
      <c r="H90" s="21">
        <f>IF($A90="","",IF(OR($F90="",$G90=""),"",IFERROR($G90/$F90,"")))</f>
        <v/>
      </c>
      <c r="I90" s="18" t="n"/>
      <c r="J90" s="16" t="n"/>
      <c r="K90" s="22">
        <f>IF($A90="","",IF(OR($F90="",$G90=""),"Review",IF(IFERROR($H90,0)&gt;=Assumptions!$B$4,"Meets","Not Met")))</f>
        <v/>
      </c>
      <c r="L90" s="22">
        <f>IF($A90="","",IF($I90="","Review",IF($I90&gt;=Assumptions!$B$5,"Meets","Not Met")))</f>
        <v/>
      </c>
      <c r="M90" s="22">
        <f>IF($A90="","",IF($J90="","Review",IF($J90&lt;=Assumptions!$B$6,"Meets","Not Met")))</f>
        <v/>
      </c>
      <c r="N90" s="14" t="n"/>
      <c r="O90" s="14" t="n"/>
      <c r="P90" s="14" t="n"/>
      <c r="Q90" s="20" t="n"/>
      <c r="R90" s="22">
        <f>IF($A90="","",IF($Q90="Withdrawn","Withdrawn",IF($N90="","Evidence needed",IF(COUNTIF($K90:$M90,"Review")&gt;0,"Evidence needed",IF(COUNTIF($K90:$M90,"Not Met")&gt;0,IF($O90&lt;&gt;"","Exception noted","Criteria not met"),"Meets entered criteria")))))</f>
        <v/>
      </c>
    </row>
    <row r="91" ht="34" customHeight="1">
      <c r="A91" s="14" t="n"/>
      <c r="B91" s="14" t="n"/>
      <c r="C91" s="14" t="n"/>
      <c r="D91" s="15" t="n"/>
      <c r="E91" s="14" t="n"/>
      <c r="F91" s="16" t="n"/>
      <c r="G91" s="16" t="n"/>
      <c r="H91" s="17">
        <f>IF($A91="","",IF(OR($F91="",$G91=""),"",IFERROR($G91/$F91,"")))</f>
        <v/>
      </c>
      <c r="I91" s="18" t="n"/>
      <c r="J91" s="16" t="n"/>
      <c r="K91" s="19">
        <f>IF($A91="","",IF(OR($F91="",$G91=""),"Review",IF(IFERROR($H91,0)&gt;=Assumptions!$B$4,"Meets","Not Met")))</f>
        <v/>
      </c>
      <c r="L91" s="19">
        <f>IF($A91="","",IF($I91="","Review",IF($I91&gt;=Assumptions!$B$5,"Meets","Not Met")))</f>
        <v/>
      </c>
      <c r="M91" s="19">
        <f>IF($A91="","",IF($J91="","Review",IF($J91&lt;=Assumptions!$B$6,"Meets","Not Met")))</f>
        <v/>
      </c>
      <c r="N91" s="14" t="n"/>
      <c r="O91" s="14" t="n"/>
      <c r="P91" s="14" t="n"/>
      <c r="Q91" s="20" t="n"/>
      <c r="R91" s="19">
        <f>IF($A91="","",IF($Q91="Withdrawn","Withdrawn",IF($N91="","Evidence needed",IF(COUNTIF($K91:$M91,"Review")&gt;0,"Evidence needed",IF(COUNTIF($K91:$M91,"Not Met")&gt;0,IF($O91&lt;&gt;"","Exception noted","Criteria not met"),"Meets entered criteria")))))</f>
        <v/>
      </c>
    </row>
    <row r="92" ht="34" customHeight="1">
      <c r="A92" s="14" t="n"/>
      <c r="B92" s="14" t="n"/>
      <c r="C92" s="14" t="n"/>
      <c r="D92" s="15" t="n"/>
      <c r="E92" s="14" t="n"/>
      <c r="F92" s="16" t="n"/>
      <c r="G92" s="16" t="n"/>
      <c r="H92" s="21">
        <f>IF($A92="","",IF(OR($F92="",$G92=""),"",IFERROR($G92/$F92,"")))</f>
        <v/>
      </c>
      <c r="I92" s="18" t="n"/>
      <c r="J92" s="16" t="n"/>
      <c r="K92" s="22">
        <f>IF($A92="","",IF(OR($F92="",$G92=""),"Review",IF(IFERROR($H92,0)&gt;=Assumptions!$B$4,"Meets","Not Met")))</f>
        <v/>
      </c>
      <c r="L92" s="22">
        <f>IF($A92="","",IF($I92="","Review",IF($I92&gt;=Assumptions!$B$5,"Meets","Not Met")))</f>
        <v/>
      </c>
      <c r="M92" s="22">
        <f>IF($A92="","",IF($J92="","Review",IF($J92&lt;=Assumptions!$B$6,"Meets","Not Met")))</f>
        <v/>
      </c>
      <c r="N92" s="14" t="n"/>
      <c r="O92" s="14" t="n"/>
      <c r="P92" s="14" t="n"/>
      <c r="Q92" s="20" t="n"/>
      <c r="R92" s="22">
        <f>IF($A92="","",IF($Q92="Withdrawn","Withdrawn",IF($N92="","Evidence needed",IF(COUNTIF($K92:$M92,"Review")&gt;0,"Evidence needed",IF(COUNTIF($K92:$M92,"Not Met")&gt;0,IF($O92&lt;&gt;"","Exception noted","Criteria not met"),"Meets entered criteria")))))</f>
        <v/>
      </c>
    </row>
    <row r="93" ht="34" customHeight="1">
      <c r="A93" s="14" t="n"/>
      <c r="B93" s="14" t="n"/>
      <c r="C93" s="14" t="n"/>
      <c r="D93" s="15" t="n"/>
      <c r="E93" s="14" t="n"/>
      <c r="F93" s="16" t="n"/>
      <c r="G93" s="16" t="n"/>
      <c r="H93" s="17">
        <f>IF($A93="","",IF(OR($F93="",$G93=""),"",IFERROR($G93/$F93,"")))</f>
        <v/>
      </c>
      <c r="I93" s="18" t="n"/>
      <c r="J93" s="16" t="n"/>
      <c r="K93" s="19">
        <f>IF($A93="","",IF(OR($F93="",$G93=""),"Review",IF(IFERROR($H93,0)&gt;=Assumptions!$B$4,"Meets","Not Met")))</f>
        <v/>
      </c>
      <c r="L93" s="19">
        <f>IF($A93="","",IF($I93="","Review",IF($I93&gt;=Assumptions!$B$5,"Meets","Not Met")))</f>
        <v/>
      </c>
      <c r="M93" s="19">
        <f>IF($A93="","",IF($J93="","Review",IF($J93&lt;=Assumptions!$B$6,"Meets","Not Met")))</f>
        <v/>
      </c>
      <c r="N93" s="14" t="n"/>
      <c r="O93" s="14" t="n"/>
      <c r="P93" s="14" t="n"/>
      <c r="Q93" s="20" t="n"/>
      <c r="R93" s="19">
        <f>IF($A93="","",IF($Q93="Withdrawn","Withdrawn",IF($N93="","Evidence needed",IF(COUNTIF($K93:$M93,"Review")&gt;0,"Evidence needed",IF(COUNTIF($K93:$M93,"Not Met")&gt;0,IF($O93&lt;&gt;"","Exception noted","Criteria not met"),"Meets entered criteria")))))</f>
        <v/>
      </c>
    </row>
    <row r="94" ht="34" customHeight="1">
      <c r="A94" s="14" t="n"/>
      <c r="B94" s="14" t="n"/>
      <c r="C94" s="14" t="n"/>
      <c r="D94" s="15" t="n"/>
      <c r="E94" s="14" t="n"/>
      <c r="F94" s="16" t="n"/>
      <c r="G94" s="16" t="n"/>
      <c r="H94" s="21">
        <f>IF($A94="","",IF(OR($F94="",$G94=""),"",IFERROR($G94/$F94,"")))</f>
        <v/>
      </c>
      <c r="I94" s="18" t="n"/>
      <c r="J94" s="16" t="n"/>
      <c r="K94" s="22">
        <f>IF($A94="","",IF(OR($F94="",$G94=""),"Review",IF(IFERROR($H94,0)&gt;=Assumptions!$B$4,"Meets","Not Met")))</f>
        <v/>
      </c>
      <c r="L94" s="22">
        <f>IF($A94="","",IF($I94="","Review",IF($I94&gt;=Assumptions!$B$5,"Meets","Not Met")))</f>
        <v/>
      </c>
      <c r="M94" s="22">
        <f>IF($A94="","",IF($J94="","Review",IF($J94&lt;=Assumptions!$B$6,"Meets","Not Met")))</f>
        <v/>
      </c>
      <c r="N94" s="14" t="n"/>
      <c r="O94" s="14" t="n"/>
      <c r="P94" s="14" t="n"/>
      <c r="Q94" s="20" t="n"/>
      <c r="R94" s="22">
        <f>IF($A94="","",IF($Q94="Withdrawn","Withdrawn",IF($N94="","Evidence needed",IF(COUNTIF($K94:$M94,"Review")&gt;0,"Evidence needed",IF(COUNTIF($K94:$M94,"Not Met")&gt;0,IF($O94&lt;&gt;"","Exception noted","Criteria not met"),"Meets entered criteria")))))</f>
        <v/>
      </c>
    </row>
    <row r="95" ht="34" customHeight="1">
      <c r="A95" s="14" t="n"/>
      <c r="B95" s="14" t="n"/>
      <c r="C95" s="14" t="n"/>
      <c r="D95" s="15" t="n"/>
      <c r="E95" s="14" t="n"/>
      <c r="F95" s="16" t="n"/>
      <c r="G95" s="16" t="n"/>
      <c r="H95" s="17">
        <f>IF($A95="","",IF(OR($F95="",$G95=""),"",IFERROR($G95/$F95,"")))</f>
        <v/>
      </c>
      <c r="I95" s="18" t="n"/>
      <c r="J95" s="16" t="n"/>
      <c r="K95" s="19">
        <f>IF($A95="","",IF(OR($F95="",$G95=""),"Review",IF(IFERROR($H95,0)&gt;=Assumptions!$B$4,"Meets","Not Met")))</f>
        <v/>
      </c>
      <c r="L95" s="19">
        <f>IF($A95="","",IF($I95="","Review",IF($I95&gt;=Assumptions!$B$5,"Meets","Not Met")))</f>
        <v/>
      </c>
      <c r="M95" s="19">
        <f>IF($A95="","",IF($J95="","Review",IF($J95&lt;=Assumptions!$B$6,"Meets","Not Met")))</f>
        <v/>
      </c>
      <c r="N95" s="14" t="n"/>
      <c r="O95" s="14" t="n"/>
      <c r="P95" s="14" t="n"/>
      <c r="Q95" s="20" t="n"/>
      <c r="R95" s="19">
        <f>IF($A95="","",IF($Q95="Withdrawn","Withdrawn",IF($N95="","Evidence needed",IF(COUNTIF($K95:$M95,"Review")&gt;0,"Evidence needed",IF(COUNTIF($K95:$M95,"Not Met")&gt;0,IF($O95&lt;&gt;"","Exception noted","Criteria not met"),"Meets entered criteria")))))</f>
        <v/>
      </c>
    </row>
    <row r="96" ht="34" customHeight="1">
      <c r="A96" s="14" t="n"/>
      <c r="B96" s="14" t="n"/>
      <c r="C96" s="14" t="n"/>
      <c r="D96" s="15" t="n"/>
      <c r="E96" s="14" t="n"/>
      <c r="F96" s="16" t="n"/>
      <c r="G96" s="16" t="n"/>
      <c r="H96" s="21">
        <f>IF($A96="","",IF(OR($F96="",$G96=""),"",IFERROR($G96/$F96,"")))</f>
        <v/>
      </c>
      <c r="I96" s="18" t="n"/>
      <c r="J96" s="16" t="n"/>
      <c r="K96" s="22">
        <f>IF($A96="","",IF(OR($F96="",$G96=""),"Review",IF(IFERROR($H96,0)&gt;=Assumptions!$B$4,"Meets","Not Met")))</f>
        <v/>
      </c>
      <c r="L96" s="22">
        <f>IF($A96="","",IF($I96="","Review",IF($I96&gt;=Assumptions!$B$5,"Meets","Not Met")))</f>
        <v/>
      </c>
      <c r="M96" s="22">
        <f>IF($A96="","",IF($J96="","Review",IF($J96&lt;=Assumptions!$B$6,"Meets","Not Met")))</f>
        <v/>
      </c>
      <c r="N96" s="14" t="n"/>
      <c r="O96" s="14" t="n"/>
      <c r="P96" s="14" t="n"/>
      <c r="Q96" s="20" t="n"/>
      <c r="R96" s="22">
        <f>IF($A96="","",IF($Q96="Withdrawn","Withdrawn",IF($N96="","Evidence needed",IF(COUNTIF($K96:$M96,"Review")&gt;0,"Evidence needed",IF(COUNTIF($K96:$M96,"Not Met")&gt;0,IF($O96&lt;&gt;"","Exception noted","Criteria not met"),"Meets entered criteria")))))</f>
        <v/>
      </c>
    </row>
    <row r="97" ht="34" customHeight="1">
      <c r="A97" s="14" t="n"/>
      <c r="B97" s="14" t="n"/>
      <c r="C97" s="14" t="n"/>
      <c r="D97" s="15" t="n"/>
      <c r="E97" s="14" t="n"/>
      <c r="F97" s="16" t="n"/>
      <c r="G97" s="16" t="n"/>
      <c r="H97" s="17">
        <f>IF($A97="","",IF(OR($F97="",$G97=""),"",IFERROR($G97/$F97,"")))</f>
        <v/>
      </c>
      <c r="I97" s="18" t="n"/>
      <c r="J97" s="16" t="n"/>
      <c r="K97" s="19">
        <f>IF($A97="","",IF(OR($F97="",$G97=""),"Review",IF(IFERROR($H97,0)&gt;=Assumptions!$B$4,"Meets","Not Met")))</f>
        <v/>
      </c>
      <c r="L97" s="19">
        <f>IF($A97="","",IF($I97="","Review",IF($I97&gt;=Assumptions!$B$5,"Meets","Not Met")))</f>
        <v/>
      </c>
      <c r="M97" s="19">
        <f>IF($A97="","",IF($J97="","Review",IF($J97&lt;=Assumptions!$B$6,"Meets","Not Met")))</f>
        <v/>
      </c>
      <c r="N97" s="14" t="n"/>
      <c r="O97" s="14" t="n"/>
      <c r="P97" s="14" t="n"/>
      <c r="Q97" s="20" t="n"/>
      <c r="R97" s="19">
        <f>IF($A97="","",IF($Q97="Withdrawn","Withdrawn",IF($N97="","Evidence needed",IF(COUNTIF($K97:$M97,"Review")&gt;0,"Evidence needed",IF(COUNTIF($K97:$M97,"Not Met")&gt;0,IF($O97&lt;&gt;"","Exception noted","Criteria not met"),"Meets entered criteria")))))</f>
        <v/>
      </c>
    </row>
    <row r="98" ht="34" customHeight="1">
      <c r="A98" s="14" t="n"/>
      <c r="B98" s="14" t="n"/>
      <c r="C98" s="14" t="n"/>
      <c r="D98" s="15" t="n"/>
      <c r="E98" s="14" t="n"/>
      <c r="F98" s="16" t="n"/>
      <c r="G98" s="16" t="n"/>
      <c r="H98" s="21">
        <f>IF($A98="","",IF(OR($F98="",$G98=""),"",IFERROR($G98/$F98,"")))</f>
        <v/>
      </c>
      <c r="I98" s="18" t="n"/>
      <c r="J98" s="16" t="n"/>
      <c r="K98" s="22">
        <f>IF($A98="","",IF(OR($F98="",$G98=""),"Review",IF(IFERROR($H98,0)&gt;=Assumptions!$B$4,"Meets","Not Met")))</f>
        <v/>
      </c>
      <c r="L98" s="22">
        <f>IF($A98="","",IF($I98="","Review",IF($I98&gt;=Assumptions!$B$5,"Meets","Not Met")))</f>
        <v/>
      </c>
      <c r="M98" s="22">
        <f>IF($A98="","",IF($J98="","Review",IF($J98&lt;=Assumptions!$B$6,"Meets","Not Met")))</f>
        <v/>
      </c>
      <c r="N98" s="14" t="n"/>
      <c r="O98" s="14" t="n"/>
      <c r="P98" s="14" t="n"/>
      <c r="Q98" s="20" t="n"/>
      <c r="R98" s="22">
        <f>IF($A98="","",IF($Q98="Withdrawn","Withdrawn",IF($N98="","Evidence needed",IF(COUNTIF($K98:$M98,"Review")&gt;0,"Evidence needed",IF(COUNTIF($K98:$M98,"Not Met")&gt;0,IF($O98&lt;&gt;"","Exception noted","Criteria not met"),"Meets entered criteria")))))</f>
        <v/>
      </c>
    </row>
    <row r="99" ht="34" customHeight="1">
      <c r="A99" s="14" t="n"/>
      <c r="B99" s="14" t="n"/>
      <c r="C99" s="14" t="n"/>
      <c r="D99" s="15" t="n"/>
      <c r="E99" s="14" t="n"/>
      <c r="F99" s="16" t="n"/>
      <c r="G99" s="16" t="n"/>
      <c r="H99" s="17">
        <f>IF($A99="","",IF(OR($F99="",$G99=""),"",IFERROR($G99/$F99,"")))</f>
        <v/>
      </c>
      <c r="I99" s="18" t="n"/>
      <c r="J99" s="16" t="n"/>
      <c r="K99" s="19">
        <f>IF($A99="","",IF(OR($F99="",$G99=""),"Review",IF(IFERROR($H99,0)&gt;=Assumptions!$B$4,"Meets","Not Met")))</f>
        <v/>
      </c>
      <c r="L99" s="19">
        <f>IF($A99="","",IF($I99="","Review",IF($I99&gt;=Assumptions!$B$5,"Meets","Not Met")))</f>
        <v/>
      </c>
      <c r="M99" s="19">
        <f>IF($A99="","",IF($J99="","Review",IF($J99&lt;=Assumptions!$B$6,"Meets","Not Met")))</f>
        <v/>
      </c>
      <c r="N99" s="14" t="n"/>
      <c r="O99" s="14" t="n"/>
      <c r="P99" s="14" t="n"/>
      <c r="Q99" s="20" t="n"/>
      <c r="R99" s="19">
        <f>IF($A99="","",IF($Q99="Withdrawn","Withdrawn",IF($N99="","Evidence needed",IF(COUNTIF($K99:$M99,"Review")&gt;0,"Evidence needed",IF(COUNTIF($K99:$M99,"Not Met")&gt;0,IF($O99&lt;&gt;"","Exception noted","Criteria not met"),"Meets entered criteria")))))</f>
        <v/>
      </c>
    </row>
    <row r="100" ht="34" customHeight="1">
      <c r="A100" s="14" t="n"/>
      <c r="B100" s="14" t="n"/>
      <c r="C100" s="14" t="n"/>
      <c r="D100" s="15" t="n"/>
      <c r="E100" s="14" t="n"/>
      <c r="F100" s="16" t="n"/>
      <c r="G100" s="16" t="n"/>
      <c r="H100" s="21">
        <f>IF($A100="","",IF(OR($F100="",$G100=""),"",IFERROR($G100/$F100,"")))</f>
        <v/>
      </c>
      <c r="I100" s="18" t="n"/>
      <c r="J100" s="16" t="n"/>
      <c r="K100" s="22">
        <f>IF($A100="","",IF(OR($F100="",$G100=""),"Review",IF(IFERROR($H100,0)&gt;=Assumptions!$B$4,"Meets","Not Met")))</f>
        <v/>
      </c>
      <c r="L100" s="22">
        <f>IF($A100="","",IF($I100="","Review",IF($I100&gt;=Assumptions!$B$5,"Meets","Not Met")))</f>
        <v/>
      </c>
      <c r="M100" s="22">
        <f>IF($A100="","",IF($J100="","Review",IF($J100&lt;=Assumptions!$B$6,"Meets","Not Met")))</f>
        <v/>
      </c>
      <c r="N100" s="14" t="n"/>
      <c r="O100" s="14" t="n"/>
      <c r="P100" s="14" t="n"/>
      <c r="Q100" s="20" t="n"/>
      <c r="R100" s="22">
        <f>IF($A100="","",IF($Q100="Withdrawn","Withdrawn",IF($N100="","Evidence needed",IF(COUNTIF($K100:$M100,"Review")&gt;0,"Evidence needed",IF(COUNTIF($K100:$M100,"Not Met")&gt;0,IF($O100&lt;&gt;"","Exception noted","Criteria not met"),"Meets entered criteria")))))</f>
        <v/>
      </c>
    </row>
    <row r="101" ht="34" customHeight="1">
      <c r="A101" s="14" t="n"/>
      <c r="B101" s="14" t="n"/>
      <c r="C101" s="14" t="n"/>
      <c r="D101" s="15" t="n"/>
      <c r="E101" s="14" t="n"/>
      <c r="F101" s="16" t="n"/>
      <c r="G101" s="16" t="n"/>
      <c r="H101" s="17">
        <f>IF($A101="","",IF(OR($F101="",$G101=""),"",IFERROR($G101/$F101,"")))</f>
        <v/>
      </c>
      <c r="I101" s="18" t="n"/>
      <c r="J101" s="16" t="n"/>
      <c r="K101" s="19">
        <f>IF($A101="","",IF(OR($F101="",$G101=""),"Review",IF(IFERROR($H101,0)&gt;=Assumptions!$B$4,"Meets","Not Met")))</f>
        <v/>
      </c>
      <c r="L101" s="19">
        <f>IF($A101="","",IF($I101="","Review",IF($I101&gt;=Assumptions!$B$5,"Meets","Not Met")))</f>
        <v/>
      </c>
      <c r="M101" s="19">
        <f>IF($A101="","",IF($J101="","Review",IF($J101&lt;=Assumptions!$B$6,"Meets","Not Met")))</f>
        <v/>
      </c>
      <c r="N101" s="14" t="n"/>
      <c r="O101" s="14" t="n"/>
      <c r="P101" s="14" t="n"/>
      <c r="Q101" s="20" t="n"/>
      <c r="R101" s="19">
        <f>IF($A101="","",IF($Q101="Withdrawn","Withdrawn",IF($N101="","Evidence needed",IF(COUNTIF($K101:$M101,"Review")&gt;0,"Evidence needed",IF(COUNTIF($K101:$M101,"Not Met")&gt;0,IF($O101&lt;&gt;"","Exception noted","Criteria not met"),"Meets entered criteria")))))</f>
        <v/>
      </c>
    </row>
    <row r="102" ht="34" customHeight="1">
      <c r="A102" s="14" t="n"/>
      <c r="B102" s="14" t="n"/>
      <c r="C102" s="14" t="n"/>
      <c r="D102" s="15" t="n"/>
      <c r="E102" s="14" t="n"/>
      <c r="F102" s="16" t="n"/>
      <c r="G102" s="16" t="n"/>
      <c r="H102" s="21">
        <f>IF($A102="","",IF(OR($F102="",$G102=""),"",IFERROR($G102/$F102,"")))</f>
        <v/>
      </c>
      <c r="I102" s="18" t="n"/>
      <c r="J102" s="16" t="n"/>
      <c r="K102" s="22">
        <f>IF($A102="","",IF(OR($F102="",$G102=""),"Review",IF(IFERROR($H102,0)&gt;=Assumptions!$B$4,"Meets","Not Met")))</f>
        <v/>
      </c>
      <c r="L102" s="22">
        <f>IF($A102="","",IF($I102="","Review",IF($I102&gt;=Assumptions!$B$5,"Meets","Not Met")))</f>
        <v/>
      </c>
      <c r="M102" s="22">
        <f>IF($A102="","",IF($J102="","Review",IF($J102&lt;=Assumptions!$B$6,"Meets","Not Met")))</f>
        <v/>
      </c>
      <c r="N102" s="14" t="n"/>
      <c r="O102" s="14" t="n"/>
      <c r="P102" s="14" t="n"/>
      <c r="Q102" s="20" t="n"/>
      <c r="R102" s="22">
        <f>IF($A102="","",IF($Q102="Withdrawn","Withdrawn",IF($N102="","Evidence needed",IF(COUNTIF($K102:$M102,"Review")&gt;0,"Evidence needed",IF(COUNTIF($K102:$M102,"Not Met")&gt;0,IF($O102&lt;&gt;"","Exception noted","Criteria not met"),"Meets entered criteria")))))</f>
        <v/>
      </c>
    </row>
    <row r="103" ht="34" customHeight="1">
      <c r="A103" s="14" t="n"/>
      <c r="B103" s="14" t="n"/>
      <c r="C103" s="14" t="n"/>
      <c r="D103" s="15" t="n"/>
      <c r="E103" s="14" t="n"/>
      <c r="F103" s="16" t="n"/>
      <c r="G103" s="16" t="n"/>
      <c r="H103" s="17">
        <f>IF($A103="","",IF(OR($F103="",$G103=""),"",IFERROR($G103/$F103,"")))</f>
        <v/>
      </c>
      <c r="I103" s="18" t="n"/>
      <c r="J103" s="16" t="n"/>
      <c r="K103" s="19">
        <f>IF($A103="","",IF(OR($F103="",$G103=""),"Review",IF(IFERROR($H103,0)&gt;=Assumptions!$B$4,"Meets","Not Met")))</f>
        <v/>
      </c>
      <c r="L103" s="19">
        <f>IF($A103="","",IF($I103="","Review",IF($I103&gt;=Assumptions!$B$5,"Meets","Not Met")))</f>
        <v/>
      </c>
      <c r="M103" s="19">
        <f>IF($A103="","",IF($J103="","Review",IF($J103&lt;=Assumptions!$B$6,"Meets","Not Met")))</f>
        <v/>
      </c>
      <c r="N103" s="14" t="n"/>
      <c r="O103" s="14" t="n"/>
      <c r="P103" s="14" t="n"/>
      <c r="Q103" s="20" t="n"/>
      <c r="R103" s="19">
        <f>IF($A103="","",IF($Q103="Withdrawn","Withdrawn",IF($N103="","Evidence needed",IF(COUNTIF($K103:$M103,"Review")&gt;0,"Evidence needed",IF(COUNTIF($K103:$M103,"Not Met")&gt;0,IF($O103&lt;&gt;"","Exception noted","Criteria not met"),"Meets entered criteria")))))</f>
        <v/>
      </c>
    </row>
    <row r="104" ht="34" customHeight="1">
      <c r="A104" s="14" t="n"/>
      <c r="B104" s="14" t="n"/>
      <c r="C104" s="14" t="n"/>
      <c r="D104" s="15" t="n"/>
      <c r="E104" s="14" t="n"/>
      <c r="F104" s="16" t="n"/>
      <c r="G104" s="16" t="n"/>
      <c r="H104" s="21">
        <f>IF($A104="","",IF(OR($F104="",$G104=""),"",IFERROR($G104/$F104,"")))</f>
        <v/>
      </c>
      <c r="I104" s="18" t="n"/>
      <c r="J104" s="16" t="n"/>
      <c r="K104" s="22">
        <f>IF($A104="","",IF(OR($F104="",$G104=""),"Review",IF(IFERROR($H104,0)&gt;=Assumptions!$B$4,"Meets","Not Met")))</f>
        <v/>
      </c>
      <c r="L104" s="22">
        <f>IF($A104="","",IF($I104="","Review",IF($I104&gt;=Assumptions!$B$5,"Meets","Not Met")))</f>
        <v/>
      </c>
      <c r="M104" s="22">
        <f>IF($A104="","",IF($J104="","Review",IF($J104&lt;=Assumptions!$B$6,"Meets","Not Met")))</f>
        <v/>
      </c>
      <c r="N104" s="14" t="n"/>
      <c r="O104" s="14" t="n"/>
      <c r="P104" s="14" t="n"/>
      <c r="Q104" s="20" t="n"/>
      <c r="R104" s="22">
        <f>IF($A104="","",IF($Q104="Withdrawn","Withdrawn",IF($N104="","Evidence needed",IF(COUNTIF($K104:$M104,"Review")&gt;0,"Evidence needed",IF(COUNTIF($K104:$M104,"Not Met")&gt;0,IF($O104&lt;&gt;"","Exception noted","Criteria not met"),"Meets entered criteria")))))</f>
        <v/>
      </c>
    </row>
  </sheetData>
  <autoFilter ref="A4:R104"/>
  <mergeCells count="1">
    <mergeCell ref="A1:R1"/>
  </mergeCells>
  <conditionalFormatting sqref="A5:A104">
    <cfRule type="expression" priority="1" dxfId="0">
      <formula>AND($A5&lt;&gt;"",COUNTIF($A$5:$A$104,$A5)&gt;1)</formula>
    </cfRule>
  </conditionalFormatting>
  <conditionalFormatting sqref="K5:M104">
    <cfRule type="expression" priority="2" dxfId="1">
      <formula>K5="Meets"</formula>
    </cfRule>
    <cfRule type="expression" priority="3" dxfId="0">
      <formula>K5="Not Met"</formula>
    </cfRule>
    <cfRule type="expression" priority="4" dxfId="2">
      <formula>K5="Review"</formula>
    </cfRule>
  </conditionalFormatting>
  <conditionalFormatting sqref="R5:R104">
    <cfRule type="expression" priority="5" dxfId="1">
      <formula>$R5="Meets entered criteria"</formula>
    </cfRule>
    <cfRule type="expression" priority="6" dxfId="3">
      <formula>$R5="Exception noted"</formula>
    </cfRule>
    <cfRule type="expression" priority="7" dxfId="0">
      <formula>$R5="Criteria not met"</formula>
    </cfRule>
    <cfRule type="expression" priority="8" dxfId="2">
      <formula>$R5="Evidence needed"</formula>
    </cfRule>
    <cfRule type="expression" priority="9" dxfId="4">
      <formula>$R5="Withdrawn"</formula>
    </cfRule>
  </conditionalFormatting>
  <dataValidations count="7">
    <dataValidation sqref="B5:B104" showDropDown="0" showInputMessage="1" showErrorMessage="1" allowBlank="0" errorTitle="Check property" error="Select a property from the editable list on the Assumptions sheet." promptTitle="Property" prompt="Choose a listed fictional property." type="list" errorStyle="stop">
      <formula1>$U$5:$U$8</formula1>
    </dataValidation>
    <dataValidation sqref="D5:D104" showDropDown="0" showInputMessage="1" showErrorMessage="1" allowBlank="0" errorTitle="Check date" error="Enter a date within the visible limits on the Assumptions sheet." promptTitle="Review date" prompt="Enter the date of the human review." type="date" errorStyle="stop" operator="between">
      <formula1>$W$8</formula1>
      <formula2>$W$9</formula2>
    </dataValidation>
    <dataValidation sqref="F5:F104" showDropDown="0" showInputMessage="1" showErrorMessage="1" allowBlank="0" errorTitle="Check rent" error="Enter a positive dollar amount within the visible limit." promptTitle="Monthly rent" prompt="Enter the requested monthly rent." type="decimal" errorStyle="stop" operator="between">
      <formula1>0.01</formula1>
      <formula2>$W$7</formula2>
    </dataValidation>
    <dataValidation sqref="G5:G104 J5:J104" showDropDown="0" showInputMessage="1" showErrorMessage="1" allowBlank="0" errorTitle="Check amount" error="Enter a nonnegative dollar amount within the visible limit." promptTitle="Amount" prompt="Enter the amount supported by the reviewed evidence." type="decimal" errorStyle="stop" operator="between">
      <formula1>0</formula1>
      <formula2>$W$7</formula2>
    </dataValidation>
    <dataValidation sqref="I5:I104" showDropDown="0" showInputMessage="1" showErrorMessage="1" allowBlank="0" errorTitle="Check score" error="Enter a whole-number score within the visible entry limits." promptTitle="Credit score" prompt="Enter the score shown in the reviewed evidence." type="whole" errorStyle="stop" operator="between">
      <formula1>$W$5</formula1>
      <formula2>$W$6</formula2>
    </dataValidation>
    <dataValidation sqref="P5:P104" showDropDown="0" showInputMessage="1" showErrorMessage="1" allowBlank="0" errorTitle="Check reviewer" error="Select a reviewer from the editable list on the Assumptions sheet." promptTitle="Reviewer" prompt="Choose the person responsible for the review." type="list" errorStyle="stop">
      <formula1>$V$5:$V$8</formula1>
    </dataValidation>
    <dataValidation sqref="Q5:Q104" showDropDown="0" showInputMessage="1" showErrorMessage="1" allowBlank="0" errorTitle="Check status" error="Select a status from the editable list on the Assumptions sheet." promptTitle="Review status" prompt="Record the current human review status." type="list" errorStyle="stop">
      <formula1>$T$5:$T$8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56A4A"/>
    <outlinePr summaryBelow="1" summaryRight="1"/>
    <pageSetUpPr/>
  </sheetPr>
  <dimension ref="A1:H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30" customWidth="1" min="4" max="4"/>
    <col width="3" customWidth="1" min="5" max="5"/>
    <col width="20" customWidth="1" min="6" max="6"/>
    <col width="27" customWidth="1" min="7" max="7"/>
    <col width="27" customWidth="1" min="8" max="8"/>
  </cols>
  <sheetData>
    <row r="1" ht="28" customHeight="1">
      <c r="A1" s="1" t="inlineStr">
        <is>
          <t>Rental Criteria Review Assumptions</t>
        </is>
      </c>
      <c r="B1" s="27" t="n"/>
      <c r="C1" s="27" t="n"/>
      <c r="D1" s="27" t="n"/>
      <c r="E1" s="27" t="n"/>
      <c r="F1" s="27" t="n"/>
      <c r="G1" s="27" t="n"/>
      <c r="H1" s="28" t="n"/>
    </row>
    <row r="2" ht="28" customHeight="1">
      <c r="A2" s="13" t="inlineStr">
        <is>
          <t>Example values are fictional manager inputs.</t>
        </is>
      </c>
      <c r="C2" s="13" t="inlineStr">
        <is>
          <t>Confirm applicable requirements before use.</t>
        </is>
      </c>
      <c r="F2" s="13" t="inlineStr">
        <is>
          <t>This worksheet does not supply legal criteria.</t>
        </is>
      </c>
    </row>
    <row r="3" ht="30" customHeight="1">
      <c r="A3" s="2" t="inlineStr">
        <is>
          <t>Setting</t>
        </is>
      </c>
      <c r="B3" s="2" t="inlineStr">
        <is>
          <t>Editable Value</t>
        </is>
      </c>
      <c r="C3" s="2" t="inlineStr">
        <is>
          <t>Unit</t>
        </is>
      </c>
      <c r="D3" s="2" t="inlineStr">
        <is>
          <t>Use in Worksheet</t>
        </is>
      </c>
      <c r="F3" s="3" t="inlineStr">
        <is>
          <t>Review Status</t>
        </is>
      </c>
      <c r="G3" s="3" t="inlineStr">
        <is>
          <t>Property</t>
        </is>
      </c>
      <c r="H3" s="3" t="inlineStr">
        <is>
          <t>Reviewer</t>
        </is>
      </c>
    </row>
    <row r="4">
      <c r="A4" s="4" t="inlineStr">
        <is>
          <t>Minimum income-to-rent multiple</t>
        </is>
      </c>
      <c r="B4" s="23" t="n">
        <v>2.5</v>
      </c>
      <c r="C4" s="4" t="inlineStr">
        <is>
          <t>multiple</t>
        </is>
      </c>
      <c r="D4" s="4" t="inlineStr">
        <is>
          <t>Income criterion threshold</t>
        </is>
      </c>
      <c r="F4" s="14" t="inlineStr">
        <is>
          <t>Not Started</t>
        </is>
      </c>
      <c r="G4" s="14" t="inlineStr">
        <is>
          <t>Fictional Cedar Court</t>
        </is>
      </c>
      <c r="H4" s="14" t="inlineStr">
        <is>
          <t>Fictional Reviewer North</t>
        </is>
      </c>
    </row>
    <row r="5">
      <c r="A5" s="7" t="inlineStr">
        <is>
          <t>Minimum credit score</t>
        </is>
      </c>
      <c r="B5" s="24" t="n">
        <v>620</v>
      </c>
      <c r="C5" s="7" t="inlineStr">
        <is>
          <t>points</t>
        </is>
      </c>
      <c r="D5" s="7" t="inlineStr">
        <is>
          <t>Credit criterion threshold</t>
        </is>
      </c>
      <c r="F5" s="14" t="inlineStr">
        <is>
          <t>In Review</t>
        </is>
      </c>
      <c r="G5" s="14" t="inlineStr">
        <is>
          <t>Fictional Orbit Flats</t>
        </is>
      </c>
      <c r="H5" s="14" t="inlineStr">
        <is>
          <t>Fictional Reviewer West</t>
        </is>
      </c>
    </row>
    <row r="6">
      <c r="A6" s="4" t="inlineStr">
        <is>
          <t>Maximum prior rental balance</t>
        </is>
      </c>
      <c r="B6" s="25" t="n">
        <v>0</v>
      </c>
      <c r="C6" s="4" t="inlineStr">
        <is>
          <t>US dollars</t>
        </is>
      </c>
      <c r="D6" s="4" t="inlineStr">
        <is>
          <t>Balance criterion ceiling</t>
        </is>
      </c>
      <c r="F6" s="14" t="inlineStr">
        <is>
          <t>Review Complete</t>
        </is>
      </c>
      <c r="G6" s="14" t="inlineStr">
        <is>
          <t>Fictional Pixel Grove</t>
        </is>
      </c>
      <c r="H6" s="14" t="inlineStr">
        <is>
          <t>Fictional Reviewer Blue</t>
        </is>
      </c>
    </row>
    <row r="7">
      <c r="A7" s="7" t="inlineStr">
        <is>
          <t>Minimum credit score allowed for entry</t>
        </is>
      </c>
      <c r="B7" s="24" t="n">
        <v>300</v>
      </c>
      <c r="C7" s="7" t="inlineStr">
        <is>
          <t>points</t>
        </is>
      </c>
      <c r="D7" s="7" t="inlineStr">
        <is>
          <t>Credit entry validation</t>
        </is>
      </c>
      <c r="F7" s="14" t="inlineStr">
        <is>
          <t>Withdrawn</t>
        </is>
      </c>
      <c r="G7" s="14" t="inlineStr">
        <is>
          <t>Fictional Lantern Square</t>
        </is>
      </c>
      <c r="H7" s="14" t="inlineStr">
        <is>
          <t>Fictional Reviewer Gold</t>
        </is>
      </c>
    </row>
    <row r="8">
      <c r="A8" s="4" t="inlineStr">
        <is>
          <t>Maximum credit score allowed for entry</t>
        </is>
      </c>
      <c r="B8" s="24" t="n">
        <v>850</v>
      </c>
      <c r="C8" s="4" t="inlineStr">
        <is>
          <t>points</t>
        </is>
      </c>
      <c r="D8" s="4" t="inlineStr">
        <is>
          <t>Credit entry validation</t>
        </is>
      </c>
    </row>
    <row r="9">
      <c r="A9" s="7" t="inlineStr">
        <is>
          <t>Maximum dollar amount allowed for entry</t>
        </is>
      </c>
      <c r="B9" s="25" t="n">
        <v>1000000</v>
      </c>
      <c r="C9" s="7" t="inlineStr">
        <is>
          <t>US dollars</t>
        </is>
      </c>
      <c r="D9" s="7" t="inlineStr">
        <is>
          <t>Amount entry validation</t>
        </is>
      </c>
    </row>
    <row r="10">
      <c r="A10" s="4" t="inlineStr">
        <is>
          <t>Earliest review date</t>
        </is>
      </c>
      <c r="B10" s="26" t="n">
        <v>44197</v>
      </c>
      <c r="C10" s="4" t="inlineStr">
        <is>
          <t>date</t>
        </is>
      </c>
      <c r="D10" s="4" t="inlineStr">
        <is>
          <t>Review date validation</t>
        </is>
      </c>
    </row>
    <row r="11">
      <c r="A11" s="7" t="inlineStr">
        <is>
          <t>Latest review date</t>
        </is>
      </c>
      <c r="B11" s="26" t="n">
        <v>48213</v>
      </c>
      <c r="C11" s="7" t="inlineStr">
        <is>
          <t>date</t>
        </is>
      </c>
      <c r="D11" s="7" t="inlineStr">
        <is>
          <t>Review date validation</t>
        </is>
      </c>
    </row>
    <row r="12">
      <c r="A12" s="4" t="inlineStr">
        <is>
          <t>Maximum income multiple allowed</t>
        </is>
      </c>
      <c r="B12" s="23" t="n">
        <v>20</v>
      </c>
      <c r="C12" s="4" t="inlineStr">
        <is>
          <t>multiple</t>
        </is>
      </c>
      <c r="D12" s="4" t="inlineStr">
        <is>
          <t>Income threshold validation</t>
        </is>
      </c>
    </row>
  </sheetData>
  <autoFilter ref="A3:D12"/>
  <mergeCells count="1">
    <mergeCell ref="A1:H1"/>
  </mergeCells>
  <dataValidations count="3">
    <dataValidation sqref="B4" showDropDown="0" showInputMessage="1" showErrorMessage="1" allowBlank="0" errorTitle="Check entry" error="Enter a multiple between zero and the visible maximum." promptTitle="Manager input" prompt="Enter the manager's documented threshold." type="decimal" errorStyle="stop" operator="between">
      <formula1>0</formula1>
      <formula2>$B$12</formula2>
    </dataValidation>
    <dataValidation sqref="B5" showDropDown="0" showInputMessage="1" showErrorMessage="1" allowBlank="0" errorTitle="Check entry" error="Enter a whole-number score within the visible entry limits." promptTitle="Manager input" prompt="Enter the manager's documented threshold." type="whole" errorStyle="stop" operator="between">
      <formula1>$B$7</formula1>
      <formula2>$B$8</formula2>
    </dataValidation>
    <dataValidation sqref="B6" showDropDown="0" showInputMessage="1" showErrorMessage="1" allowBlank="0" errorTitle="Check entry" error="Enter a nonnegative dollar amount within the visible limit." promptTitle="Manager input" prompt="Enter the manager's documented ceiling." type="decimal" errorStyle="stop" operator="between">
      <formula1>0</formula1>
      <formula2>$B$9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2026-09-10T06:56:26Z</dcterms:created>
  <dcterms:modified xmlns:dcterms="http://purl.org/dc/terms/" xmlns:xsi="http://www.w3.org/2001/XMLSchema-instance" xsi:type="dcterms:W3CDTF">2026-09-10T06:56:26+00:00Z</dcterms:modified>
</cp:coreProperties>
</file>