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Key 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'Key Register'!$A$4:$O$104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0636B"/>
      <sz val="10"/>
    </font>
    <font>
      <name val="Calibri"/>
      <b val="1"/>
      <color rgb="00FFFFFF"/>
      <sz val="11"/>
    </font>
    <font>
      <name val="Calibri"/>
      <color rgb="00243238"/>
      <sz val="11"/>
    </font>
    <font>
      <name val="Calibri"/>
      <b val="1"/>
      <color rgb="00243238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color rgb="00FFFFFF"/>
        <sz val="11"/>
      </font>
      <fill>
        <patternFill patternType="solid">
          <fgColor rgb="00B84A3A"/>
        </patternFill>
      </fill>
    </dxf>
    <dxf>
      <font>
        <name val="Calibri"/>
        <color rgb="00FFFFFF"/>
        <sz val="11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Entries by Return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2880000" cy="19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3" customWidth="1" min="3" max="3"/>
    <col width="24" customWidth="1" min="4" max="4"/>
    <col width="14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1" t="inlineStr">
        <is>
          <t>Rental Key Issue Register Summary</t>
        </is>
      </c>
      <c r="B1" s="2" t="n"/>
      <c r="C1" s="2" t="n"/>
      <c r="D1" s="2" t="n"/>
      <c r="E1" s="2" t="n"/>
      <c r="F1" s="2" t="n"/>
      <c r="G1" s="2" t="n"/>
      <c r="H1" s="3" t="n"/>
    </row>
    <row r="2" ht="32" customHeight="1">
      <c r="A2" s="4" t="inlineStr">
        <is>
          <t>Indicators are calculated from entered register rows and the editable assumptions. Review flags are prompts for human follow-up.</t>
        </is>
      </c>
    </row>
    <row r="3"/>
    <row r="4">
      <c r="A4" s="5" t="inlineStr">
        <is>
          <t>Register indicators</t>
        </is>
      </c>
      <c r="B4" s="5" t="inlineStr">
        <is>
          <t>Calculated value</t>
        </is>
      </c>
      <c r="D4" s="6" t="inlineStr">
        <is>
          <t>Return status</t>
        </is>
      </c>
      <c r="E4" s="6" t="inlineStr">
        <is>
          <t>Entries</t>
        </is>
      </c>
    </row>
    <row r="5">
      <c r="A5" s="7" t="inlineStr">
        <is>
          <t>Register entries</t>
        </is>
      </c>
      <c r="B5" s="8">
        <f>COUNTIF('Key Register'!$O$5:$O$104,"?*")</f>
        <v/>
      </c>
      <c r="D5" s="9">
        <f>Assumptions!F4</f>
        <v/>
      </c>
      <c r="E5" s="8">
        <f>COUNTIF('Key Register'!$L$5:$L$104,D5)</f>
        <v/>
      </c>
    </row>
    <row r="6">
      <c r="A6" s="10" t="inlineStr">
        <is>
          <t>Quantity issued</t>
        </is>
      </c>
      <c r="B6" s="11">
        <f>SUM('Key Register'!$F$5:$F$104)</f>
        <v/>
      </c>
      <c r="D6" s="12">
        <f>Assumptions!F5</f>
        <v/>
      </c>
      <c r="E6" s="11">
        <f>COUNTIF('Key Register'!$L$5:$L$104,D6)</f>
        <v/>
      </c>
    </row>
    <row r="7">
      <c r="A7" s="7" t="inlineStr">
        <is>
          <t>Quantity returned</t>
        </is>
      </c>
      <c r="B7" s="8">
        <f>SUM('Key Register'!$I$5:$I$104)</f>
        <v/>
      </c>
      <c r="D7" s="9">
        <f>Assumptions!F6</f>
        <v/>
      </c>
      <c r="E7" s="8">
        <f>COUNTIF('Key Register'!$L$5:$L$104,D7)</f>
        <v/>
      </c>
    </row>
    <row r="8">
      <c r="A8" s="10" t="inlineStr">
        <is>
          <t>Quantity outstanding</t>
        </is>
      </c>
      <c r="B8" s="11">
        <f>SUM('Key Register'!$M$5:$M$104)</f>
        <v/>
      </c>
      <c r="D8" s="12">
        <f>Assumptions!F7</f>
        <v/>
      </c>
      <c r="E8" s="11">
        <f>COUNTIF('Key Register'!$L$5:$L$104,D8)</f>
        <v/>
      </c>
    </row>
    <row r="9">
      <c r="A9" s="7" t="inlineStr">
        <is>
          <t>Reported return rate</t>
        </is>
      </c>
      <c r="B9" s="22">
        <f>IFERROR(SUM('Key Register'!$I$5:$I$104)/SUM('Key Register'!$F$5:$F$104),0)</f>
        <v/>
      </c>
    </row>
    <row r="10">
      <c r="A10" s="10" t="inlineStr">
        <is>
          <t>Past-due review prompts</t>
        </is>
      </c>
      <c r="B10" s="11">
        <f>COUNTIF('Key Register'!$O$5:$O$104,"Past due - review")</f>
        <v/>
      </c>
    </row>
    <row r="11">
      <c r="A11" s="7" t="inlineStr">
        <is>
          <t>All review prompts</t>
        </is>
      </c>
      <c r="B11" s="8">
        <f>COUNTIF('Key Register'!$O$5:$O$104,"Check*")+COUNTIF('Key Register'!$O$5:$O$104,"Human review")+COUNTIF('Key Register'!$O$5:$O$104,"Past due - review")</f>
        <v/>
      </c>
    </row>
    <row r="12"/>
    <row r="13" ht="42" customHeight="1">
      <c r="A13" s="14" t="inlineStr">
        <is>
          <t>Review note</t>
        </is>
      </c>
      <c r="B13" s="15" t="inlineStr">
        <is>
          <t>Resolve flagged rows by checking the entered dates, quantities, responsibility, and return status.</t>
        </is>
      </c>
    </row>
  </sheetData>
  <mergeCells count="1">
    <mergeCell ref="A1:H1"/>
  </mergeCells>
  <conditionalFormatting sqref="B10:B11">
    <cfRule type="expression" priority="1" dxfId="0" stopIfTrue="1">
      <formula>$B10&gt;0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6" customWidth="1" min="3" max="3"/>
    <col width="18" customWidth="1" min="4" max="4"/>
    <col width="29" customWidth="1" min="5" max="5"/>
    <col width="13" customWidth="1" min="6" max="6"/>
    <col width="13" customWidth="1" min="7" max="7"/>
    <col width="18" customWidth="1" min="8" max="8"/>
    <col width="15" customWidth="1" min="9" max="9"/>
    <col width="13" customWidth="1" min="10" max="10"/>
    <col width="20" customWidth="1" min="11" max="11"/>
    <col width="20" customWidth="1" min="12" max="12"/>
    <col width="18" customWidth="1" min="13" max="13"/>
    <col width="12" customWidth="1" min="14" max="14"/>
    <col width="24" customWidth="1" min="15" max="15"/>
  </cols>
  <sheetData>
    <row r="1" ht="28" customHeight="1">
      <c r="A1" s="1" t="inlineStr">
        <is>
          <t>Rental Key Issue Register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32" customHeight="1">
      <c r="A2" s="4" t="inlineStr">
        <is>
          <t>Enter one row for each fictional occupant and access item issue. Highlighted cells are editable; calculated fields prompt a human review.</t>
        </is>
      </c>
    </row>
    <row r="3" ht="28" customHeight="1">
      <c r="A3" s="4" t="inlineStr">
        <is>
          <t>Expected return dates are optional. Returned quantities and return dates should be entered when an item is received back.</t>
        </is>
      </c>
    </row>
    <row r="4" ht="42" customHeight="1">
      <c r="A4" s="6" t="inlineStr">
        <is>
          <t>Property</t>
        </is>
      </c>
      <c r="B4" s="6" t="inlineStr">
        <is>
          <t>Unit</t>
        </is>
      </c>
      <c r="C4" s="6" t="inlineStr">
        <is>
          <t>Occupant</t>
        </is>
      </c>
      <c r="D4" s="6" t="inlineStr">
        <is>
          <t>Access Item</t>
        </is>
      </c>
      <c r="E4" s="6" t="inlineStr">
        <is>
          <t>Identifier / Notes</t>
        </is>
      </c>
      <c r="F4" s="6" t="inlineStr">
        <is>
          <t>Quantity Issued</t>
        </is>
      </c>
      <c r="G4" s="6" t="inlineStr">
        <is>
          <t>Issue Date</t>
        </is>
      </c>
      <c r="H4" s="6" t="inlineStr">
        <is>
          <t>Expected Return Date</t>
        </is>
      </c>
      <c r="I4" s="6" t="inlineStr">
        <is>
          <t>Quantity Returned</t>
        </is>
      </c>
      <c r="J4" s="6" t="inlineStr">
        <is>
          <t>Return Date</t>
        </is>
      </c>
      <c r="K4" s="6" t="inlineStr">
        <is>
          <t>Responsibility</t>
        </is>
      </c>
      <c r="L4" s="6" t="inlineStr">
        <is>
          <t>Return Status</t>
        </is>
      </c>
      <c r="M4" s="6" t="inlineStr">
        <is>
          <t>Quantity Outstanding</t>
        </is>
      </c>
      <c r="N4" s="6" t="inlineStr">
        <is>
          <t>Days Open</t>
        </is>
      </c>
      <c r="O4" s="6" t="inlineStr">
        <is>
          <t>Review Flag</t>
        </is>
      </c>
    </row>
    <row r="5" ht="30" customHeight="1">
      <c r="A5" s="16" t="inlineStr">
        <is>
          <t>Fictional Cedar House</t>
        </is>
      </c>
      <c r="B5" s="16" t="inlineStr">
        <is>
          <t>Fictional Unit F-101</t>
        </is>
      </c>
      <c r="C5" s="16" t="inlineStr">
        <is>
          <t>Avery Quill (Fictional)</t>
        </is>
      </c>
      <c r="D5" s="16" t="inlineStr">
        <is>
          <t>Key</t>
        </is>
      </c>
      <c r="E5" s="16" t="inlineStr">
        <is>
          <t>Fictional tag CK-101-A</t>
        </is>
      </c>
      <c r="F5" s="17" t="n">
        <v>2</v>
      </c>
      <c r="G5" s="18" t="n">
        <v>46205</v>
      </c>
      <c r="H5" s="18" t="n">
        <v>46565</v>
      </c>
      <c r="I5" s="17" t="n"/>
      <c r="J5" s="18" t="n"/>
      <c r="K5" s="16" t="inlineStr">
        <is>
          <t>Occupant</t>
        </is>
      </c>
      <c r="L5" s="16" t="inlineStr">
        <is>
          <t>Issued</t>
        </is>
      </c>
      <c r="M5" s="8">
        <f>IF(COUNTA(A5:L5)=0,"",IF(NOT(ISNUMBER(F5)),"",MAX(F5-IF(ISNUMBER(I5),I5,0),0)))</f>
        <v/>
      </c>
      <c r="N5" s="8">
        <f>IF(COUNTA(A5:L5)=0,"",IF(OR(M5="",M5=0),"",IF(OR(NOT(ISNUMBER(G5)),NOT(ISNUMBER(Assumptions!$B$4))),"",MAX(Assumptions!$B$4-G5,0))))</f>
        <v/>
      </c>
      <c r="O5" s="19">
        <f>IF(COUNTA(A5:L5)=0,"",IF(OR(A5="",B5="",C5="",D5="",F5="",G5="",K5="",L5=""),"Check required fields",IF(OR(NOT(ISNUMBER(F5)),F5&lt;1,NOT(ISNUMBER(G5))),"Check input type",IF(AND(I5&lt;&gt;"",NOT(ISNUMBER(I5))),"Check input type",IF(AND(I5&lt;&gt;"",I5&lt;0),"Check input type",IF(AND(J5&lt;&gt;"",NOT(ISNUMBER(J5))),"Check input type",IF(AND(H5&lt;&gt;"",NOT(ISNUMBER(H5))),"Check input type",IF(NOT(ISNUMBER(Assumptions!$B$6)),"Check assumptions",IF(OR(F5&gt;Assumptions!$B$6,AND(I5&lt;&gt;"",I5&gt;Assumptions!$B$6)),"Check quantity limit",IF(I5&gt;F5,"Check returned quantity",IF(AND(H5&lt;&gt;"",H5&lt;G5),"Check date order",IF(AND(J5&lt;&gt;"",J5&lt;G5),"Check date order",IF(AND(I5&gt;0,J5=""),"Check return date",IF(AND(L5=Assumptions!$F$6,M5&lt;&gt;0),"Check returned status",IF(AND(L5&lt;&gt;Assumptions!$F$6,M5=0),"Check status",IF(AND(L5=Assumptions!$F$5,OR(I5="",I5=0)),"Check partial status",IF(AND(I5&gt;0,M5&gt;0,L5&lt;&gt;Assumptions!$F$5),"Check partial status",IF(L5=Assumptions!$F$7,"Human review",IF(OR(H5="",M5=0),"OK",IF(OR(NOT(ISNUMBER(Assumptions!$B$4)),NOT(ISNUMBER(Assumptions!$B$5))),"Check assumptions",IF(Assumptions!$B$4&gt;H5+Assumptions!$B$5,"Past due - review","OK")))))))))))))))))))))</f>
        <v/>
      </c>
    </row>
    <row r="6" ht="30" customHeight="1">
      <c r="A6" s="16" t="inlineStr">
        <is>
          <t>Fictional Cedar House</t>
        </is>
      </c>
      <c r="B6" s="16" t="inlineStr">
        <is>
          <t>Fictional Unit F-102</t>
        </is>
      </c>
      <c r="C6" s="16" t="inlineStr">
        <is>
          <t>Morgan Lark (Fictional)</t>
        </is>
      </c>
      <c r="D6" s="16" t="inlineStr">
        <is>
          <t>Mailbox Key</t>
        </is>
      </c>
      <c r="E6" s="16" t="inlineStr">
        <is>
          <t>Fictional tag MB-102-B</t>
        </is>
      </c>
      <c r="F6" s="17" t="n">
        <v>1</v>
      </c>
      <c r="G6" s="18" t="n">
        <v>46125</v>
      </c>
      <c r="H6" s="18" t="n">
        <v>46255</v>
      </c>
      <c r="I6" s="17" t="n"/>
      <c r="J6" s="18" t="n"/>
      <c r="K6" s="16" t="inlineStr">
        <is>
          <t>Occupant</t>
        </is>
      </c>
      <c r="L6" s="16" t="inlineStr">
        <is>
          <t>Issued</t>
        </is>
      </c>
      <c r="M6" s="11">
        <f>IF(COUNTA(A6:L6)=0,"",IF(NOT(ISNUMBER(F6)),"",MAX(F6-IF(ISNUMBER(I6),I6,0),0)))</f>
        <v/>
      </c>
      <c r="N6" s="11">
        <f>IF(COUNTA(A6:L6)=0,"",IF(OR(M6="",M6=0),"",IF(OR(NOT(ISNUMBER(G6)),NOT(ISNUMBER(Assumptions!$B$4))),"",MAX(Assumptions!$B$4-G6,0))))</f>
        <v/>
      </c>
      <c r="O6" s="20">
        <f>IF(COUNTA(A6:L6)=0,"",IF(OR(A6="",B6="",C6="",D6="",F6="",G6="",K6="",L6=""),"Check required fields",IF(OR(NOT(ISNUMBER(F6)),F6&lt;1,NOT(ISNUMBER(G6))),"Check input type",IF(AND(I6&lt;&gt;"",NOT(ISNUMBER(I6))),"Check input type",IF(AND(I6&lt;&gt;"",I6&lt;0),"Check input type",IF(AND(J6&lt;&gt;"",NOT(ISNUMBER(J6))),"Check input type",IF(AND(H6&lt;&gt;"",NOT(ISNUMBER(H6))),"Check input type",IF(NOT(ISNUMBER(Assumptions!$B$6)),"Check assumptions",IF(OR(F6&gt;Assumptions!$B$6,AND(I6&lt;&gt;"",I6&gt;Assumptions!$B$6)),"Check quantity limit",IF(I6&gt;F6,"Check returned quantity",IF(AND(H6&lt;&gt;"",H6&lt;G6),"Check date order",IF(AND(J6&lt;&gt;"",J6&lt;G6),"Check date order",IF(AND(I6&gt;0,J6=""),"Check return date",IF(AND(L6=Assumptions!$F$6,M6&lt;&gt;0),"Check returned status",IF(AND(L6&lt;&gt;Assumptions!$F$6,M6=0),"Check status",IF(AND(L6=Assumptions!$F$5,OR(I6="",I6=0)),"Check partial status",IF(AND(I6&gt;0,M6&gt;0,L6&lt;&gt;Assumptions!$F$5),"Check partial status",IF(L6=Assumptions!$F$7,"Human review",IF(OR(H6="",M6=0),"OK",IF(OR(NOT(ISNUMBER(Assumptions!$B$4)),NOT(ISNUMBER(Assumptions!$B$5))),"Check assumptions",IF(Assumptions!$B$4&gt;H6+Assumptions!$B$5,"Past due - review","OK")))))))))))))))))))))</f>
        <v/>
      </c>
    </row>
    <row r="7" ht="30" customHeight="1">
      <c r="A7" s="16" t="inlineStr">
        <is>
          <t>Fictional Juniper Court</t>
        </is>
      </c>
      <c r="B7" s="16" t="inlineStr">
        <is>
          <t>Fictional Unit F-201</t>
        </is>
      </c>
      <c r="C7" s="16" t="inlineStr">
        <is>
          <t>Riley Venn (Fictional)</t>
        </is>
      </c>
      <c r="D7" s="16" t="inlineStr">
        <is>
          <t>Fob</t>
        </is>
      </c>
      <c r="E7" s="16" t="inlineStr">
        <is>
          <t>Fictional fob label JF-201-C</t>
        </is>
      </c>
      <c r="F7" s="17" t="n">
        <v>2</v>
      </c>
      <c r="G7" s="18" t="n">
        <v>46175</v>
      </c>
      <c r="H7" s="18" t="n">
        <v>46475</v>
      </c>
      <c r="I7" s="17" t="n">
        <v>1</v>
      </c>
      <c r="J7" s="18" t="n">
        <v>46270</v>
      </c>
      <c r="K7" s="16" t="inlineStr">
        <is>
          <t>Shared</t>
        </is>
      </c>
      <c r="L7" s="16" t="inlineStr">
        <is>
          <t>Partially Returned</t>
        </is>
      </c>
      <c r="M7" s="8">
        <f>IF(COUNTA(A7:L7)=0,"",IF(NOT(ISNUMBER(F7)),"",MAX(F7-IF(ISNUMBER(I7),I7,0),0)))</f>
        <v/>
      </c>
      <c r="N7" s="8">
        <f>IF(COUNTA(A7:L7)=0,"",IF(OR(M7="",M7=0),"",IF(OR(NOT(ISNUMBER(G7)),NOT(ISNUMBER(Assumptions!$B$4))),"",MAX(Assumptions!$B$4-G7,0))))</f>
        <v/>
      </c>
      <c r="O7" s="19">
        <f>IF(COUNTA(A7:L7)=0,"",IF(OR(A7="",B7="",C7="",D7="",F7="",G7="",K7="",L7=""),"Check required fields",IF(OR(NOT(ISNUMBER(F7)),F7&lt;1,NOT(ISNUMBER(G7))),"Check input type",IF(AND(I7&lt;&gt;"",NOT(ISNUMBER(I7))),"Check input type",IF(AND(I7&lt;&gt;"",I7&lt;0),"Check input type",IF(AND(J7&lt;&gt;"",NOT(ISNUMBER(J7))),"Check input type",IF(AND(H7&lt;&gt;"",NOT(ISNUMBER(H7))),"Check input type",IF(NOT(ISNUMBER(Assumptions!$B$6)),"Check assumptions",IF(OR(F7&gt;Assumptions!$B$6,AND(I7&lt;&gt;"",I7&gt;Assumptions!$B$6)),"Check quantity limit",IF(I7&gt;F7,"Check returned quantity",IF(AND(H7&lt;&gt;"",H7&lt;G7),"Check date order",IF(AND(J7&lt;&gt;"",J7&lt;G7),"Check date order",IF(AND(I7&gt;0,J7=""),"Check return date",IF(AND(L7=Assumptions!$F$6,M7&lt;&gt;0),"Check returned status",IF(AND(L7&lt;&gt;Assumptions!$F$6,M7=0),"Check status",IF(AND(L7=Assumptions!$F$5,OR(I7="",I7=0)),"Check partial status",IF(AND(I7&gt;0,M7&gt;0,L7&lt;&gt;Assumptions!$F$5),"Check partial status",IF(L7=Assumptions!$F$7,"Human review",IF(OR(H7="",M7=0),"OK",IF(OR(NOT(ISNUMBER(Assumptions!$B$4)),NOT(ISNUMBER(Assumptions!$B$5))),"Check assumptions",IF(Assumptions!$B$4&gt;H7+Assumptions!$B$5,"Past due - review","OK")))))))))))))))))))))</f>
        <v/>
      </c>
    </row>
    <row r="8" ht="30" customHeight="1">
      <c r="A8" s="16" t="inlineStr">
        <is>
          <t>Fictional Juniper Court</t>
        </is>
      </c>
      <c r="B8" s="16" t="inlineStr">
        <is>
          <t>Fictional Unit F-202</t>
        </is>
      </c>
      <c r="C8" s="16" t="inlineStr">
        <is>
          <t>Taylor Morrow (Fictional)</t>
        </is>
      </c>
      <c r="D8" s="16" t="inlineStr">
        <is>
          <t>Garage Remote</t>
        </is>
      </c>
      <c r="E8" s="16" t="inlineStr">
        <is>
          <t>Fictional remote label GR-202-D</t>
        </is>
      </c>
      <c r="F8" s="17" t="n">
        <v>1</v>
      </c>
      <c r="G8" s="18" t="n">
        <v>46025</v>
      </c>
      <c r="H8" s="18" t="n">
        <v>46235</v>
      </c>
      <c r="I8" s="17" t="n">
        <v>1</v>
      </c>
      <c r="J8" s="18" t="n">
        <v>46240</v>
      </c>
      <c r="K8" s="16" t="inlineStr">
        <is>
          <t>Property Manager</t>
        </is>
      </c>
      <c r="L8" s="16" t="inlineStr">
        <is>
          <t>Returned</t>
        </is>
      </c>
      <c r="M8" s="11">
        <f>IF(COUNTA(A8:L8)=0,"",IF(NOT(ISNUMBER(F8)),"",MAX(F8-IF(ISNUMBER(I8),I8,0),0)))</f>
        <v/>
      </c>
      <c r="N8" s="11">
        <f>IF(COUNTA(A8:L8)=0,"",IF(OR(M8="",M8=0),"",IF(OR(NOT(ISNUMBER(G8)),NOT(ISNUMBER(Assumptions!$B$4))),"",MAX(Assumptions!$B$4-G8,0))))</f>
        <v/>
      </c>
      <c r="O8" s="20">
        <f>IF(COUNTA(A8:L8)=0,"",IF(OR(A8="",B8="",C8="",D8="",F8="",G8="",K8="",L8=""),"Check required fields",IF(OR(NOT(ISNUMBER(F8)),F8&lt;1,NOT(ISNUMBER(G8))),"Check input type",IF(AND(I8&lt;&gt;"",NOT(ISNUMBER(I8))),"Check input type",IF(AND(I8&lt;&gt;"",I8&lt;0),"Check input type",IF(AND(J8&lt;&gt;"",NOT(ISNUMBER(J8))),"Check input type",IF(AND(H8&lt;&gt;"",NOT(ISNUMBER(H8))),"Check input type",IF(NOT(ISNUMBER(Assumptions!$B$6)),"Check assumptions",IF(OR(F8&gt;Assumptions!$B$6,AND(I8&lt;&gt;"",I8&gt;Assumptions!$B$6)),"Check quantity limit",IF(I8&gt;F8,"Check returned quantity",IF(AND(H8&lt;&gt;"",H8&lt;G8),"Check date order",IF(AND(J8&lt;&gt;"",J8&lt;G8),"Check date order",IF(AND(I8&gt;0,J8=""),"Check return date",IF(AND(L8=Assumptions!$F$6,M8&lt;&gt;0),"Check returned status",IF(AND(L8&lt;&gt;Assumptions!$F$6,M8=0),"Check status",IF(AND(L8=Assumptions!$F$5,OR(I8="",I8=0)),"Check partial status",IF(AND(I8&gt;0,M8&gt;0,L8&lt;&gt;Assumptions!$F$5),"Check partial status",IF(L8=Assumptions!$F$7,"Human review",IF(OR(H8="",M8=0),"OK",IF(OR(NOT(ISNUMBER(Assumptions!$B$4)),NOT(ISNUMBER(Assumptions!$B$5))),"Check assumptions",IF(Assumptions!$B$4&gt;H8+Assumptions!$B$5,"Past due - review","OK")))))))))))))))))))))</f>
        <v/>
      </c>
    </row>
    <row r="9" ht="30" customHeight="1">
      <c r="A9" s="16" t="inlineStr">
        <is>
          <t>Fictional Bluebird Flats</t>
        </is>
      </c>
      <c r="B9" s="16" t="inlineStr">
        <is>
          <t>Fictional Unit F-301</t>
        </is>
      </c>
      <c r="C9" s="16" t="inlineStr">
        <is>
          <t>Jordan Vale (Fictional)</t>
        </is>
      </c>
      <c r="D9" s="16" t="inlineStr">
        <is>
          <t>Pool Gate Key</t>
        </is>
      </c>
      <c r="E9" s="16" t="inlineStr">
        <is>
          <t>Fictional tag PG-301-E</t>
        </is>
      </c>
      <c r="F9" s="17" t="n">
        <v>1</v>
      </c>
      <c r="G9" s="18" t="n">
        <v>46215</v>
      </c>
      <c r="H9" s="18" t="n">
        <v>46575</v>
      </c>
      <c r="I9" s="17" t="n"/>
      <c r="J9" s="18" t="n"/>
      <c r="K9" s="16" t="inlineStr">
        <is>
          <t>Occupant</t>
        </is>
      </c>
      <c r="L9" s="16" t="inlineStr">
        <is>
          <t>Lost/Damaged</t>
        </is>
      </c>
      <c r="M9" s="8">
        <f>IF(COUNTA(A9:L9)=0,"",IF(NOT(ISNUMBER(F9)),"",MAX(F9-IF(ISNUMBER(I9),I9,0),0)))</f>
        <v/>
      </c>
      <c r="N9" s="8">
        <f>IF(COUNTA(A9:L9)=0,"",IF(OR(M9="",M9=0),"",IF(OR(NOT(ISNUMBER(G9)),NOT(ISNUMBER(Assumptions!$B$4))),"",MAX(Assumptions!$B$4-G9,0))))</f>
        <v/>
      </c>
      <c r="O9" s="19">
        <f>IF(COUNTA(A9:L9)=0,"",IF(OR(A9="",B9="",C9="",D9="",F9="",G9="",K9="",L9=""),"Check required fields",IF(OR(NOT(ISNUMBER(F9)),F9&lt;1,NOT(ISNUMBER(G9))),"Check input type",IF(AND(I9&lt;&gt;"",NOT(ISNUMBER(I9))),"Check input type",IF(AND(I9&lt;&gt;"",I9&lt;0),"Check input type",IF(AND(J9&lt;&gt;"",NOT(ISNUMBER(J9))),"Check input type",IF(AND(H9&lt;&gt;"",NOT(ISNUMBER(H9))),"Check input type",IF(NOT(ISNUMBER(Assumptions!$B$6)),"Check assumptions",IF(OR(F9&gt;Assumptions!$B$6,AND(I9&lt;&gt;"",I9&gt;Assumptions!$B$6)),"Check quantity limit",IF(I9&gt;F9,"Check returned quantity",IF(AND(H9&lt;&gt;"",H9&lt;G9),"Check date order",IF(AND(J9&lt;&gt;"",J9&lt;G9),"Check date order",IF(AND(I9&gt;0,J9=""),"Check return date",IF(AND(L9=Assumptions!$F$6,M9&lt;&gt;0),"Check returned status",IF(AND(L9&lt;&gt;Assumptions!$F$6,M9=0),"Check status",IF(AND(L9=Assumptions!$F$5,OR(I9="",I9=0)),"Check partial status",IF(AND(I9&gt;0,M9&gt;0,L9&lt;&gt;Assumptions!$F$5),"Check partial status",IF(L9=Assumptions!$F$7,"Human review",IF(OR(H9="",M9=0),"OK",IF(OR(NOT(ISNUMBER(Assumptions!$B$4)),NOT(ISNUMBER(Assumptions!$B$5))),"Check assumptions",IF(Assumptions!$B$4&gt;H9+Assumptions!$B$5,"Past due - review","OK")))))))))))))))))))))</f>
        <v/>
      </c>
    </row>
    <row r="10" ht="30" customHeight="1">
      <c r="A10" s="16" t="inlineStr">
        <is>
          <t>Fictional Bluebird Flats</t>
        </is>
      </c>
      <c r="B10" s="16" t="inlineStr">
        <is>
          <t>Fictional Unit F-302</t>
        </is>
      </c>
      <c r="C10" s="16" t="inlineStr">
        <is>
          <t>Casey Bramble (Fictional)</t>
        </is>
      </c>
      <c r="D10" s="16" t="inlineStr">
        <is>
          <t>Fob</t>
        </is>
      </c>
      <c r="E10" s="16" t="inlineStr">
        <is>
          <t>Fictional fob label BF-302-F</t>
        </is>
      </c>
      <c r="F10" s="17" t="n">
        <v>1</v>
      </c>
      <c r="G10" s="18" t="n">
        <v>46255</v>
      </c>
      <c r="H10" s="18" t="n">
        <v>46615</v>
      </c>
      <c r="I10" s="17" t="n"/>
      <c r="J10" s="18" t="n"/>
      <c r="K10" s="16" t="inlineStr">
        <is>
          <t>Property Owner</t>
        </is>
      </c>
      <c r="L10" s="16" t="inlineStr">
        <is>
          <t>Issued</t>
        </is>
      </c>
      <c r="M10" s="11">
        <f>IF(COUNTA(A10:L10)=0,"",IF(NOT(ISNUMBER(F10)),"",MAX(F10-IF(ISNUMBER(I10),I10,0),0)))</f>
        <v/>
      </c>
      <c r="N10" s="11">
        <f>IF(COUNTA(A10:L10)=0,"",IF(OR(M10="",M10=0),"",IF(OR(NOT(ISNUMBER(G10)),NOT(ISNUMBER(Assumptions!$B$4))),"",MAX(Assumptions!$B$4-G10,0))))</f>
        <v/>
      </c>
      <c r="O10" s="20">
        <f>IF(COUNTA(A10:L10)=0,"",IF(OR(A10="",B10="",C10="",D10="",F10="",G10="",K10="",L10=""),"Check required fields",IF(OR(NOT(ISNUMBER(F10)),F10&lt;1,NOT(ISNUMBER(G10))),"Check input type",IF(AND(I10&lt;&gt;"",NOT(ISNUMBER(I10))),"Check input type",IF(AND(I10&lt;&gt;"",I10&lt;0),"Check input type",IF(AND(J10&lt;&gt;"",NOT(ISNUMBER(J10))),"Check input type",IF(AND(H10&lt;&gt;"",NOT(ISNUMBER(H10))),"Check input type",IF(NOT(ISNUMBER(Assumptions!$B$6)),"Check assumptions",IF(OR(F10&gt;Assumptions!$B$6,AND(I10&lt;&gt;"",I10&gt;Assumptions!$B$6)),"Check quantity limit",IF(I10&gt;F10,"Check returned quantity",IF(AND(H10&lt;&gt;"",H10&lt;G10),"Check date order",IF(AND(J10&lt;&gt;"",J10&lt;G10),"Check date order",IF(AND(I10&gt;0,J10=""),"Check return date",IF(AND(L10=Assumptions!$F$6,M10&lt;&gt;0),"Check returned status",IF(AND(L10&lt;&gt;Assumptions!$F$6,M10=0),"Check status",IF(AND(L10=Assumptions!$F$5,OR(I10="",I10=0)),"Check partial status",IF(AND(I10&gt;0,M10&gt;0,L10&lt;&gt;Assumptions!$F$5),"Check partial status",IF(L10=Assumptions!$F$7,"Human review",IF(OR(H10="",M10=0),"OK",IF(OR(NOT(ISNUMBER(Assumptions!$B$4)),NOT(ISNUMBER(Assumptions!$B$5))),"Check assumptions",IF(Assumptions!$B$4&gt;H10+Assumptions!$B$5,"Past due - review","OK")))))))))))))))))))))</f>
        <v/>
      </c>
    </row>
    <row r="11" ht="30" customHeight="1">
      <c r="A11" s="16" t="inlineStr">
        <is>
          <t>Fictional Lantern Row</t>
        </is>
      </c>
      <c r="B11" s="16" t="inlineStr">
        <is>
          <t>Fictional Unit F-401</t>
        </is>
      </c>
      <c r="C11" s="16" t="inlineStr">
        <is>
          <t>Skyler Finch (Fictional)</t>
        </is>
      </c>
      <c r="D11" s="16" t="inlineStr">
        <is>
          <t>Mailbox Key</t>
        </is>
      </c>
      <c r="E11" s="16" t="inlineStr">
        <is>
          <t>Fictional tag LM-401-G</t>
        </is>
      </c>
      <c r="F11" s="17" t="n">
        <v>2</v>
      </c>
      <c r="G11" s="18" t="n">
        <v>45875</v>
      </c>
      <c r="H11" s="18" t="n">
        <v>46273</v>
      </c>
      <c r="I11" s="17" t="n"/>
      <c r="J11" s="18" t="n"/>
      <c r="K11" s="16" t="inlineStr">
        <is>
          <t>Occupant</t>
        </is>
      </c>
      <c r="L11" s="16" t="inlineStr">
        <is>
          <t>Issued</t>
        </is>
      </c>
      <c r="M11" s="8">
        <f>IF(COUNTA(A11:L11)=0,"",IF(NOT(ISNUMBER(F11)),"",MAX(F11-IF(ISNUMBER(I11),I11,0),0)))</f>
        <v/>
      </c>
      <c r="N11" s="8">
        <f>IF(COUNTA(A11:L11)=0,"",IF(OR(M11="",M11=0),"",IF(OR(NOT(ISNUMBER(G11)),NOT(ISNUMBER(Assumptions!$B$4))),"",MAX(Assumptions!$B$4-G11,0))))</f>
        <v/>
      </c>
      <c r="O11" s="19">
        <f>IF(COUNTA(A11:L11)=0,"",IF(OR(A11="",B11="",C11="",D11="",F11="",G11="",K11="",L11=""),"Check required fields",IF(OR(NOT(ISNUMBER(F11)),F11&lt;1,NOT(ISNUMBER(G11))),"Check input type",IF(AND(I11&lt;&gt;"",NOT(ISNUMBER(I11))),"Check input type",IF(AND(I11&lt;&gt;"",I11&lt;0),"Check input type",IF(AND(J11&lt;&gt;"",NOT(ISNUMBER(J11))),"Check input type",IF(AND(H11&lt;&gt;"",NOT(ISNUMBER(H11))),"Check input type",IF(NOT(ISNUMBER(Assumptions!$B$6)),"Check assumptions",IF(OR(F11&gt;Assumptions!$B$6,AND(I11&lt;&gt;"",I11&gt;Assumptions!$B$6)),"Check quantity limit",IF(I11&gt;F11,"Check returned quantity",IF(AND(H11&lt;&gt;"",H11&lt;G11),"Check date order",IF(AND(J11&lt;&gt;"",J11&lt;G11),"Check date order",IF(AND(I11&gt;0,J11=""),"Check return date",IF(AND(L11=Assumptions!$F$6,M11&lt;&gt;0),"Check returned status",IF(AND(L11&lt;&gt;Assumptions!$F$6,M11=0),"Check status",IF(AND(L11=Assumptions!$F$5,OR(I11="",I11=0)),"Check partial status",IF(AND(I11&gt;0,M11&gt;0,L11&lt;&gt;Assumptions!$F$5),"Check partial status",IF(L11=Assumptions!$F$7,"Human review",IF(OR(H11="",M11=0),"OK",IF(OR(NOT(ISNUMBER(Assumptions!$B$4)),NOT(ISNUMBER(Assumptions!$B$5))),"Check assumptions",IF(Assumptions!$B$4&gt;H11+Assumptions!$B$5,"Past due - review","OK")))))))))))))))))))))</f>
        <v/>
      </c>
    </row>
    <row r="12" ht="30" customHeight="1">
      <c r="A12" s="16" t="inlineStr">
        <is>
          <t>Fictional Lantern Row</t>
        </is>
      </c>
      <c r="B12" s="16" t="inlineStr">
        <is>
          <t>Fictional Unit F-402</t>
        </is>
      </c>
      <c r="C12" s="16" t="inlineStr">
        <is>
          <t>Parker Wren (Fictional)</t>
        </is>
      </c>
      <c r="D12" s="16" t="inlineStr">
        <is>
          <t>Key</t>
        </is>
      </c>
      <c r="E12" s="16" t="inlineStr">
        <is>
          <t>Fictional tag LK-402-H</t>
        </is>
      </c>
      <c r="F12" s="17" t="n">
        <v>3</v>
      </c>
      <c r="G12" s="18" t="n">
        <v>46075</v>
      </c>
      <c r="H12" s="18" t="n">
        <v>46245</v>
      </c>
      <c r="I12" s="17" t="n">
        <v>2</v>
      </c>
      <c r="J12" s="18" t="n">
        <v>46250</v>
      </c>
      <c r="K12" s="16" t="inlineStr">
        <is>
          <t>Shared</t>
        </is>
      </c>
      <c r="L12" s="16" t="inlineStr">
        <is>
          <t>Partially Returned</t>
        </is>
      </c>
      <c r="M12" s="11">
        <f>IF(COUNTA(A12:L12)=0,"",IF(NOT(ISNUMBER(F12)),"",MAX(F12-IF(ISNUMBER(I12),I12,0),0)))</f>
        <v/>
      </c>
      <c r="N12" s="11">
        <f>IF(COUNTA(A12:L12)=0,"",IF(OR(M12="",M12=0),"",IF(OR(NOT(ISNUMBER(G12)),NOT(ISNUMBER(Assumptions!$B$4))),"",MAX(Assumptions!$B$4-G12,0))))</f>
        <v/>
      </c>
      <c r="O12" s="20">
        <f>IF(COUNTA(A12:L12)=0,"",IF(OR(A12="",B12="",C12="",D12="",F12="",G12="",K12="",L12=""),"Check required fields",IF(OR(NOT(ISNUMBER(F12)),F12&lt;1,NOT(ISNUMBER(G12))),"Check input type",IF(AND(I12&lt;&gt;"",NOT(ISNUMBER(I12))),"Check input type",IF(AND(I12&lt;&gt;"",I12&lt;0),"Check input type",IF(AND(J12&lt;&gt;"",NOT(ISNUMBER(J12))),"Check input type",IF(AND(H12&lt;&gt;"",NOT(ISNUMBER(H12))),"Check input type",IF(NOT(ISNUMBER(Assumptions!$B$6)),"Check assumptions",IF(OR(F12&gt;Assumptions!$B$6,AND(I12&lt;&gt;"",I12&gt;Assumptions!$B$6)),"Check quantity limit",IF(I12&gt;F12,"Check returned quantity",IF(AND(H12&lt;&gt;"",H12&lt;G12),"Check date order",IF(AND(J12&lt;&gt;"",J12&lt;G12),"Check date order",IF(AND(I12&gt;0,J12=""),"Check return date",IF(AND(L12=Assumptions!$F$6,M12&lt;&gt;0),"Check returned status",IF(AND(L12&lt;&gt;Assumptions!$F$6,M12=0),"Check status",IF(AND(L12=Assumptions!$F$5,OR(I12="",I12=0)),"Check partial status",IF(AND(I12&gt;0,M12&gt;0,L12&lt;&gt;Assumptions!$F$5),"Check partial status",IF(L12=Assumptions!$F$7,"Human review",IF(OR(H12="",M12=0),"OK",IF(OR(NOT(ISNUMBER(Assumptions!$B$4)),NOT(ISNUMBER(Assumptions!$B$5))),"Check assumptions",IF(Assumptions!$B$4&gt;H12+Assumptions!$B$5,"Past due - review","OK")))))))))))))))))))))</f>
        <v/>
      </c>
    </row>
    <row r="13" ht="30" customHeight="1">
      <c r="A13" s="16" t="inlineStr">
        <is>
          <t>Fictional Orchard Place</t>
        </is>
      </c>
      <c r="B13" s="16" t="inlineStr">
        <is>
          <t>Fictional Unit F-501</t>
        </is>
      </c>
      <c r="C13" s="16" t="inlineStr">
        <is>
          <t>Cameron Reed (Fictional)</t>
        </is>
      </c>
      <c r="D13" s="16" t="inlineStr">
        <is>
          <t>Garage Remote</t>
        </is>
      </c>
      <c r="E13" s="16" t="inlineStr">
        <is>
          <t>Fictional remote label OR-501-I</t>
        </is>
      </c>
      <c r="F13" s="17" t="n">
        <v>1</v>
      </c>
      <c r="G13" s="18" t="n">
        <v>46230</v>
      </c>
      <c r="H13" s="18" t="n">
        <v>46268</v>
      </c>
      <c r="I13" s="17" t="n"/>
      <c r="J13" s="18" t="n"/>
      <c r="K13" s="16" t="inlineStr">
        <is>
          <t>Occupant</t>
        </is>
      </c>
      <c r="L13" s="16" t="inlineStr">
        <is>
          <t>Issued</t>
        </is>
      </c>
      <c r="M13" s="8">
        <f>IF(COUNTA(A13:L13)=0,"",IF(NOT(ISNUMBER(F13)),"",MAX(F13-IF(ISNUMBER(I13),I13,0),0)))</f>
        <v/>
      </c>
      <c r="N13" s="8">
        <f>IF(COUNTA(A13:L13)=0,"",IF(OR(M13="",M13=0),"",IF(OR(NOT(ISNUMBER(G13)),NOT(ISNUMBER(Assumptions!$B$4))),"",MAX(Assumptions!$B$4-G13,0))))</f>
        <v/>
      </c>
      <c r="O13" s="19">
        <f>IF(COUNTA(A13:L13)=0,"",IF(OR(A13="",B13="",C13="",D13="",F13="",G13="",K13="",L13=""),"Check required fields",IF(OR(NOT(ISNUMBER(F13)),F13&lt;1,NOT(ISNUMBER(G13))),"Check input type",IF(AND(I13&lt;&gt;"",NOT(ISNUMBER(I13))),"Check input type",IF(AND(I13&lt;&gt;"",I13&lt;0),"Check input type",IF(AND(J13&lt;&gt;"",NOT(ISNUMBER(J13))),"Check input type",IF(AND(H13&lt;&gt;"",NOT(ISNUMBER(H13))),"Check input type",IF(NOT(ISNUMBER(Assumptions!$B$6)),"Check assumptions",IF(OR(F13&gt;Assumptions!$B$6,AND(I13&lt;&gt;"",I13&gt;Assumptions!$B$6)),"Check quantity limit",IF(I13&gt;F13,"Check returned quantity",IF(AND(H13&lt;&gt;"",H13&lt;G13),"Check date order",IF(AND(J13&lt;&gt;"",J13&lt;G13),"Check date order",IF(AND(I13&gt;0,J13=""),"Check return date",IF(AND(L13=Assumptions!$F$6,M13&lt;&gt;0),"Check returned status",IF(AND(L13&lt;&gt;Assumptions!$F$6,M13=0),"Check status",IF(AND(L13=Assumptions!$F$5,OR(I13="",I13=0)),"Check partial status",IF(AND(I13&gt;0,M13&gt;0,L13&lt;&gt;Assumptions!$F$5),"Check partial status",IF(L13=Assumptions!$F$7,"Human review",IF(OR(H13="",M13=0),"OK",IF(OR(NOT(ISNUMBER(Assumptions!$B$4)),NOT(ISNUMBER(Assumptions!$B$5))),"Check assumptions",IF(Assumptions!$B$4&gt;H13+Assumptions!$B$5,"Past due - review","OK")))))))))))))))))))))</f>
        <v/>
      </c>
    </row>
    <row r="14" ht="30" customHeight="1">
      <c r="A14" s="16" t="inlineStr">
        <is>
          <t>Fictional Orchard Place</t>
        </is>
      </c>
      <c r="B14" s="16" t="inlineStr">
        <is>
          <t>Fictional Unit F-502</t>
        </is>
      </c>
      <c r="C14" s="16" t="inlineStr">
        <is>
          <t>Drew Hollow (Fictional)</t>
        </is>
      </c>
      <c r="D14" s="16" t="inlineStr">
        <is>
          <t>Key</t>
        </is>
      </c>
      <c r="E14" s="16" t="inlineStr">
        <is>
          <t>Fictional bulk tag BK-502-J</t>
        </is>
      </c>
      <c r="F14" s="17" t="n">
        <v>20</v>
      </c>
      <c r="G14" s="18" t="n">
        <v>46270</v>
      </c>
      <c r="H14" s="18" t="n">
        <v>46275</v>
      </c>
      <c r="I14" s="17" t="n">
        <v>20</v>
      </c>
      <c r="J14" s="18" t="n">
        <v>46275</v>
      </c>
      <c r="K14" s="16" t="inlineStr">
        <is>
          <t>Property Manager</t>
        </is>
      </c>
      <c r="L14" s="16" t="inlineStr">
        <is>
          <t>Returned</t>
        </is>
      </c>
      <c r="M14" s="11">
        <f>IF(COUNTA(A14:L14)=0,"",IF(NOT(ISNUMBER(F14)),"",MAX(F14-IF(ISNUMBER(I14),I14,0),0)))</f>
        <v/>
      </c>
      <c r="N14" s="11">
        <f>IF(COUNTA(A14:L14)=0,"",IF(OR(M14="",M14=0),"",IF(OR(NOT(ISNUMBER(G14)),NOT(ISNUMBER(Assumptions!$B$4))),"",MAX(Assumptions!$B$4-G14,0))))</f>
        <v/>
      </c>
      <c r="O14" s="20">
        <f>IF(COUNTA(A14:L14)=0,"",IF(OR(A14="",B14="",C14="",D14="",F14="",G14="",K14="",L14=""),"Check required fields",IF(OR(NOT(ISNUMBER(F14)),F14&lt;1,NOT(ISNUMBER(G14))),"Check input type",IF(AND(I14&lt;&gt;"",NOT(ISNUMBER(I14))),"Check input type",IF(AND(I14&lt;&gt;"",I14&lt;0),"Check input type",IF(AND(J14&lt;&gt;"",NOT(ISNUMBER(J14))),"Check input type",IF(AND(H14&lt;&gt;"",NOT(ISNUMBER(H14))),"Check input type",IF(NOT(ISNUMBER(Assumptions!$B$6)),"Check assumptions",IF(OR(F14&gt;Assumptions!$B$6,AND(I14&lt;&gt;"",I14&gt;Assumptions!$B$6)),"Check quantity limit",IF(I14&gt;F14,"Check returned quantity",IF(AND(H14&lt;&gt;"",H14&lt;G14),"Check date order",IF(AND(J14&lt;&gt;"",J14&lt;G14),"Check date order",IF(AND(I14&gt;0,J14=""),"Check return date",IF(AND(L14=Assumptions!$F$6,M14&lt;&gt;0),"Check returned status",IF(AND(L14&lt;&gt;Assumptions!$F$6,M14=0),"Check status",IF(AND(L14=Assumptions!$F$5,OR(I14="",I14=0)),"Check partial status",IF(AND(I14&gt;0,M14&gt;0,L14&lt;&gt;Assumptions!$F$5),"Check partial status",IF(L14=Assumptions!$F$7,"Human review",IF(OR(H14="",M14=0),"OK",IF(OR(NOT(ISNUMBER(Assumptions!$B$4)),NOT(ISNUMBER(Assumptions!$B$5))),"Check assumptions",IF(Assumptions!$B$4&gt;H14+Assumptions!$B$5,"Past due - review","OK")))))))))))))))))))))</f>
        <v/>
      </c>
    </row>
    <row r="15" ht="30" customHeight="1">
      <c r="A15" s="16" t="n"/>
      <c r="B15" s="16" t="n"/>
      <c r="C15" s="16" t="n"/>
      <c r="D15" s="16" t="n"/>
      <c r="E15" s="16" t="n"/>
      <c r="F15" s="17" t="n"/>
      <c r="G15" s="18" t="n"/>
      <c r="H15" s="18" t="n"/>
      <c r="I15" s="17" t="n"/>
      <c r="J15" s="18" t="n"/>
      <c r="K15" s="16" t="n"/>
      <c r="L15" s="16" t="n"/>
      <c r="M15" s="8">
        <f>IF(COUNTA(A15:L15)=0,"",IF(NOT(ISNUMBER(F15)),"",MAX(F15-IF(ISNUMBER(I15),I15,0),0)))</f>
        <v/>
      </c>
      <c r="N15" s="8">
        <f>IF(COUNTA(A15:L15)=0,"",IF(OR(M15="",M15=0),"",IF(OR(NOT(ISNUMBER(G15)),NOT(ISNUMBER(Assumptions!$B$4))),"",MAX(Assumptions!$B$4-G15,0))))</f>
        <v/>
      </c>
      <c r="O15" s="19">
        <f>IF(COUNTA(A15:L15)=0,"",IF(OR(A15="",B15="",C15="",D15="",F15="",G15="",K15="",L15=""),"Check required fields",IF(OR(NOT(ISNUMBER(F15)),F15&lt;1,NOT(ISNUMBER(G15))),"Check input type",IF(AND(I15&lt;&gt;"",NOT(ISNUMBER(I15))),"Check input type",IF(AND(I15&lt;&gt;"",I15&lt;0),"Check input type",IF(AND(J15&lt;&gt;"",NOT(ISNUMBER(J15))),"Check input type",IF(AND(H15&lt;&gt;"",NOT(ISNUMBER(H15))),"Check input type",IF(NOT(ISNUMBER(Assumptions!$B$6)),"Check assumptions",IF(OR(F15&gt;Assumptions!$B$6,AND(I15&lt;&gt;"",I15&gt;Assumptions!$B$6)),"Check quantity limit",IF(I15&gt;F15,"Check returned quantity",IF(AND(H15&lt;&gt;"",H15&lt;G15),"Check date order",IF(AND(J15&lt;&gt;"",J15&lt;G15),"Check date order",IF(AND(I15&gt;0,J15=""),"Check return date",IF(AND(L15=Assumptions!$F$6,M15&lt;&gt;0),"Check returned status",IF(AND(L15&lt;&gt;Assumptions!$F$6,M15=0),"Check status",IF(AND(L15=Assumptions!$F$5,OR(I15="",I15=0)),"Check partial status",IF(AND(I15&gt;0,M15&gt;0,L15&lt;&gt;Assumptions!$F$5),"Check partial status",IF(L15=Assumptions!$F$7,"Human review",IF(OR(H15="",M15=0),"OK",IF(OR(NOT(ISNUMBER(Assumptions!$B$4)),NOT(ISNUMBER(Assumptions!$B$5))),"Check assumptions",IF(Assumptions!$B$4&gt;H15+Assumptions!$B$5,"Past due - review","OK")))))))))))))))))))))</f>
        <v/>
      </c>
    </row>
    <row r="16" ht="30" customHeight="1">
      <c r="A16" s="16" t="n"/>
      <c r="B16" s="16" t="n"/>
      <c r="C16" s="16" t="n"/>
      <c r="D16" s="16" t="n"/>
      <c r="E16" s="16" t="n"/>
      <c r="F16" s="17" t="n"/>
      <c r="G16" s="18" t="n"/>
      <c r="H16" s="18" t="n"/>
      <c r="I16" s="17" t="n"/>
      <c r="J16" s="18" t="n"/>
      <c r="K16" s="16" t="n"/>
      <c r="L16" s="16" t="n"/>
      <c r="M16" s="11">
        <f>IF(COUNTA(A16:L16)=0,"",IF(NOT(ISNUMBER(F16)),"",MAX(F16-IF(ISNUMBER(I16),I16,0),0)))</f>
        <v/>
      </c>
      <c r="N16" s="11">
        <f>IF(COUNTA(A16:L16)=0,"",IF(OR(M16="",M16=0),"",IF(OR(NOT(ISNUMBER(G16)),NOT(ISNUMBER(Assumptions!$B$4))),"",MAX(Assumptions!$B$4-G16,0))))</f>
        <v/>
      </c>
      <c r="O16" s="20">
        <f>IF(COUNTA(A16:L16)=0,"",IF(OR(A16="",B16="",C16="",D16="",F16="",G16="",K16="",L16=""),"Check required fields",IF(OR(NOT(ISNUMBER(F16)),F16&lt;1,NOT(ISNUMBER(G16))),"Check input type",IF(AND(I16&lt;&gt;"",NOT(ISNUMBER(I16))),"Check input type",IF(AND(I16&lt;&gt;"",I16&lt;0),"Check input type",IF(AND(J16&lt;&gt;"",NOT(ISNUMBER(J16))),"Check input type",IF(AND(H16&lt;&gt;"",NOT(ISNUMBER(H16))),"Check input type",IF(NOT(ISNUMBER(Assumptions!$B$6)),"Check assumptions",IF(OR(F16&gt;Assumptions!$B$6,AND(I16&lt;&gt;"",I16&gt;Assumptions!$B$6)),"Check quantity limit",IF(I16&gt;F16,"Check returned quantity",IF(AND(H16&lt;&gt;"",H16&lt;G16),"Check date order",IF(AND(J16&lt;&gt;"",J16&lt;G16),"Check date order",IF(AND(I16&gt;0,J16=""),"Check return date",IF(AND(L16=Assumptions!$F$6,M16&lt;&gt;0),"Check returned status",IF(AND(L16&lt;&gt;Assumptions!$F$6,M16=0),"Check status",IF(AND(L16=Assumptions!$F$5,OR(I16="",I16=0)),"Check partial status",IF(AND(I16&gt;0,M16&gt;0,L16&lt;&gt;Assumptions!$F$5),"Check partial status",IF(L16=Assumptions!$F$7,"Human review",IF(OR(H16="",M16=0),"OK",IF(OR(NOT(ISNUMBER(Assumptions!$B$4)),NOT(ISNUMBER(Assumptions!$B$5))),"Check assumptions",IF(Assumptions!$B$4&gt;H16+Assumptions!$B$5,"Past due - review","OK")))))))))))))))))))))</f>
        <v/>
      </c>
    </row>
    <row r="17" ht="30" customHeight="1">
      <c r="A17" s="16" t="n"/>
      <c r="B17" s="16" t="n"/>
      <c r="C17" s="16" t="n"/>
      <c r="D17" s="16" t="n"/>
      <c r="E17" s="16" t="n"/>
      <c r="F17" s="17" t="n"/>
      <c r="G17" s="18" t="n"/>
      <c r="H17" s="18" t="n"/>
      <c r="I17" s="17" t="n"/>
      <c r="J17" s="18" t="n"/>
      <c r="K17" s="16" t="n"/>
      <c r="L17" s="16" t="n"/>
      <c r="M17" s="8">
        <f>IF(COUNTA(A17:L17)=0,"",IF(NOT(ISNUMBER(F17)),"",MAX(F17-IF(ISNUMBER(I17),I17,0),0)))</f>
        <v/>
      </c>
      <c r="N17" s="8">
        <f>IF(COUNTA(A17:L17)=0,"",IF(OR(M17="",M17=0),"",IF(OR(NOT(ISNUMBER(G17)),NOT(ISNUMBER(Assumptions!$B$4))),"",MAX(Assumptions!$B$4-G17,0))))</f>
        <v/>
      </c>
      <c r="O17" s="19">
        <f>IF(COUNTA(A17:L17)=0,"",IF(OR(A17="",B17="",C17="",D17="",F17="",G17="",K17="",L17=""),"Check required fields",IF(OR(NOT(ISNUMBER(F17)),F17&lt;1,NOT(ISNUMBER(G17))),"Check input type",IF(AND(I17&lt;&gt;"",NOT(ISNUMBER(I17))),"Check input type",IF(AND(I17&lt;&gt;"",I17&lt;0),"Check input type",IF(AND(J17&lt;&gt;"",NOT(ISNUMBER(J17))),"Check input type",IF(AND(H17&lt;&gt;"",NOT(ISNUMBER(H17))),"Check input type",IF(NOT(ISNUMBER(Assumptions!$B$6)),"Check assumptions",IF(OR(F17&gt;Assumptions!$B$6,AND(I17&lt;&gt;"",I17&gt;Assumptions!$B$6)),"Check quantity limit",IF(I17&gt;F17,"Check returned quantity",IF(AND(H17&lt;&gt;"",H17&lt;G17),"Check date order",IF(AND(J17&lt;&gt;"",J17&lt;G17),"Check date order",IF(AND(I17&gt;0,J17=""),"Check return date",IF(AND(L17=Assumptions!$F$6,M17&lt;&gt;0),"Check returned status",IF(AND(L17&lt;&gt;Assumptions!$F$6,M17=0),"Check status",IF(AND(L17=Assumptions!$F$5,OR(I17="",I17=0)),"Check partial status",IF(AND(I17&gt;0,M17&gt;0,L17&lt;&gt;Assumptions!$F$5),"Check partial status",IF(L17=Assumptions!$F$7,"Human review",IF(OR(H17="",M17=0),"OK",IF(OR(NOT(ISNUMBER(Assumptions!$B$4)),NOT(ISNUMBER(Assumptions!$B$5))),"Check assumptions",IF(Assumptions!$B$4&gt;H17+Assumptions!$B$5,"Past due - review","OK")))))))))))))))))))))</f>
        <v/>
      </c>
    </row>
    <row r="18" ht="30" customHeight="1">
      <c r="A18" s="16" t="n"/>
      <c r="B18" s="16" t="n"/>
      <c r="C18" s="16" t="n"/>
      <c r="D18" s="16" t="n"/>
      <c r="E18" s="16" t="n"/>
      <c r="F18" s="17" t="n"/>
      <c r="G18" s="18" t="n"/>
      <c r="H18" s="18" t="n"/>
      <c r="I18" s="17" t="n"/>
      <c r="J18" s="18" t="n"/>
      <c r="K18" s="16" t="n"/>
      <c r="L18" s="16" t="n"/>
      <c r="M18" s="11">
        <f>IF(COUNTA(A18:L18)=0,"",IF(NOT(ISNUMBER(F18)),"",MAX(F18-IF(ISNUMBER(I18),I18,0),0)))</f>
        <v/>
      </c>
      <c r="N18" s="11">
        <f>IF(COUNTA(A18:L18)=0,"",IF(OR(M18="",M18=0),"",IF(OR(NOT(ISNUMBER(G18)),NOT(ISNUMBER(Assumptions!$B$4))),"",MAX(Assumptions!$B$4-G18,0))))</f>
        <v/>
      </c>
      <c r="O18" s="20">
        <f>IF(COUNTA(A18:L18)=0,"",IF(OR(A18="",B18="",C18="",D18="",F18="",G18="",K18="",L18=""),"Check required fields",IF(OR(NOT(ISNUMBER(F18)),F18&lt;1,NOT(ISNUMBER(G18))),"Check input type",IF(AND(I18&lt;&gt;"",NOT(ISNUMBER(I18))),"Check input type",IF(AND(I18&lt;&gt;"",I18&lt;0),"Check input type",IF(AND(J18&lt;&gt;"",NOT(ISNUMBER(J18))),"Check input type",IF(AND(H18&lt;&gt;"",NOT(ISNUMBER(H18))),"Check input type",IF(NOT(ISNUMBER(Assumptions!$B$6)),"Check assumptions",IF(OR(F18&gt;Assumptions!$B$6,AND(I18&lt;&gt;"",I18&gt;Assumptions!$B$6)),"Check quantity limit",IF(I18&gt;F18,"Check returned quantity",IF(AND(H18&lt;&gt;"",H18&lt;G18),"Check date order",IF(AND(J18&lt;&gt;"",J18&lt;G18),"Check date order",IF(AND(I18&gt;0,J18=""),"Check return date",IF(AND(L18=Assumptions!$F$6,M18&lt;&gt;0),"Check returned status",IF(AND(L18&lt;&gt;Assumptions!$F$6,M18=0),"Check status",IF(AND(L18=Assumptions!$F$5,OR(I18="",I18=0)),"Check partial status",IF(AND(I18&gt;0,M18&gt;0,L18&lt;&gt;Assumptions!$F$5),"Check partial status",IF(L18=Assumptions!$F$7,"Human review",IF(OR(H18="",M18=0),"OK",IF(OR(NOT(ISNUMBER(Assumptions!$B$4)),NOT(ISNUMBER(Assumptions!$B$5))),"Check assumptions",IF(Assumptions!$B$4&gt;H18+Assumptions!$B$5,"Past due - review","OK")))))))))))))))))))))</f>
        <v/>
      </c>
    </row>
    <row r="19" ht="30" customHeight="1">
      <c r="A19" s="16" t="n"/>
      <c r="B19" s="16" t="n"/>
      <c r="C19" s="16" t="n"/>
      <c r="D19" s="16" t="n"/>
      <c r="E19" s="16" t="n"/>
      <c r="F19" s="17" t="n"/>
      <c r="G19" s="18" t="n"/>
      <c r="H19" s="18" t="n"/>
      <c r="I19" s="17" t="n"/>
      <c r="J19" s="18" t="n"/>
      <c r="K19" s="16" t="n"/>
      <c r="L19" s="16" t="n"/>
      <c r="M19" s="8">
        <f>IF(COUNTA(A19:L19)=0,"",IF(NOT(ISNUMBER(F19)),"",MAX(F19-IF(ISNUMBER(I19),I19,0),0)))</f>
        <v/>
      </c>
      <c r="N19" s="8">
        <f>IF(COUNTA(A19:L19)=0,"",IF(OR(M19="",M19=0),"",IF(OR(NOT(ISNUMBER(G19)),NOT(ISNUMBER(Assumptions!$B$4))),"",MAX(Assumptions!$B$4-G19,0))))</f>
        <v/>
      </c>
      <c r="O19" s="19">
        <f>IF(COUNTA(A19:L19)=0,"",IF(OR(A19="",B19="",C19="",D19="",F19="",G19="",K19="",L19=""),"Check required fields",IF(OR(NOT(ISNUMBER(F19)),F19&lt;1,NOT(ISNUMBER(G19))),"Check input type",IF(AND(I19&lt;&gt;"",NOT(ISNUMBER(I19))),"Check input type",IF(AND(I19&lt;&gt;"",I19&lt;0),"Check input type",IF(AND(J19&lt;&gt;"",NOT(ISNUMBER(J19))),"Check input type",IF(AND(H19&lt;&gt;"",NOT(ISNUMBER(H19))),"Check input type",IF(NOT(ISNUMBER(Assumptions!$B$6)),"Check assumptions",IF(OR(F19&gt;Assumptions!$B$6,AND(I19&lt;&gt;"",I19&gt;Assumptions!$B$6)),"Check quantity limit",IF(I19&gt;F19,"Check returned quantity",IF(AND(H19&lt;&gt;"",H19&lt;G19),"Check date order",IF(AND(J19&lt;&gt;"",J19&lt;G19),"Check date order",IF(AND(I19&gt;0,J19=""),"Check return date",IF(AND(L19=Assumptions!$F$6,M19&lt;&gt;0),"Check returned status",IF(AND(L19&lt;&gt;Assumptions!$F$6,M19=0),"Check status",IF(AND(L19=Assumptions!$F$5,OR(I19="",I19=0)),"Check partial status",IF(AND(I19&gt;0,M19&gt;0,L19&lt;&gt;Assumptions!$F$5),"Check partial status",IF(L19=Assumptions!$F$7,"Human review",IF(OR(H19="",M19=0),"OK",IF(OR(NOT(ISNUMBER(Assumptions!$B$4)),NOT(ISNUMBER(Assumptions!$B$5))),"Check assumptions",IF(Assumptions!$B$4&gt;H19+Assumptions!$B$5,"Past due - review","OK")))))))))))))))))))))</f>
        <v/>
      </c>
    </row>
    <row r="20" ht="30" customHeight="1">
      <c r="A20" s="16" t="n"/>
      <c r="B20" s="16" t="n"/>
      <c r="C20" s="16" t="n"/>
      <c r="D20" s="16" t="n"/>
      <c r="E20" s="16" t="n"/>
      <c r="F20" s="17" t="n"/>
      <c r="G20" s="18" t="n"/>
      <c r="H20" s="18" t="n"/>
      <c r="I20" s="17" t="n"/>
      <c r="J20" s="18" t="n"/>
      <c r="K20" s="16" t="n"/>
      <c r="L20" s="16" t="n"/>
      <c r="M20" s="11">
        <f>IF(COUNTA(A20:L20)=0,"",IF(NOT(ISNUMBER(F20)),"",MAX(F20-IF(ISNUMBER(I20),I20,0),0)))</f>
        <v/>
      </c>
      <c r="N20" s="11">
        <f>IF(COUNTA(A20:L20)=0,"",IF(OR(M20="",M20=0),"",IF(OR(NOT(ISNUMBER(G20)),NOT(ISNUMBER(Assumptions!$B$4))),"",MAX(Assumptions!$B$4-G20,0))))</f>
        <v/>
      </c>
      <c r="O20" s="20">
        <f>IF(COUNTA(A20:L20)=0,"",IF(OR(A20="",B20="",C20="",D20="",F20="",G20="",K20="",L20=""),"Check required fields",IF(OR(NOT(ISNUMBER(F20)),F20&lt;1,NOT(ISNUMBER(G20))),"Check input type",IF(AND(I20&lt;&gt;"",NOT(ISNUMBER(I20))),"Check input type",IF(AND(I20&lt;&gt;"",I20&lt;0),"Check input type",IF(AND(J20&lt;&gt;"",NOT(ISNUMBER(J20))),"Check input type",IF(AND(H20&lt;&gt;"",NOT(ISNUMBER(H20))),"Check input type",IF(NOT(ISNUMBER(Assumptions!$B$6)),"Check assumptions",IF(OR(F20&gt;Assumptions!$B$6,AND(I20&lt;&gt;"",I20&gt;Assumptions!$B$6)),"Check quantity limit",IF(I20&gt;F20,"Check returned quantity",IF(AND(H20&lt;&gt;"",H20&lt;G20),"Check date order",IF(AND(J20&lt;&gt;"",J20&lt;G20),"Check date order",IF(AND(I20&gt;0,J20=""),"Check return date",IF(AND(L20=Assumptions!$F$6,M20&lt;&gt;0),"Check returned status",IF(AND(L20&lt;&gt;Assumptions!$F$6,M20=0),"Check status",IF(AND(L20=Assumptions!$F$5,OR(I20="",I20=0)),"Check partial status",IF(AND(I20&gt;0,M20&gt;0,L20&lt;&gt;Assumptions!$F$5),"Check partial status",IF(L20=Assumptions!$F$7,"Human review",IF(OR(H20="",M20=0),"OK",IF(OR(NOT(ISNUMBER(Assumptions!$B$4)),NOT(ISNUMBER(Assumptions!$B$5))),"Check assumptions",IF(Assumptions!$B$4&gt;H20+Assumptions!$B$5,"Past due - review","OK")))))))))))))))))))))</f>
        <v/>
      </c>
    </row>
    <row r="21" ht="30" customHeight="1">
      <c r="A21" s="16" t="n"/>
      <c r="B21" s="16" t="n"/>
      <c r="C21" s="16" t="n"/>
      <c r="D21" s="16" t="n"/>
      <c r="E21" s="16" t="n"/>
      <c r="F21" s="17" t="n"/>
      <c r="G21" s="18" t="n"/>
      <c r="H21" s="18" t="n"/>
      <c r="I21" s="17" t="n"/>
      <c r="J21" s="18" t="n"/>
      <c r="K21" s="16" t="n"/>
      <c r="L21" s="16" t="n"/>
      <c r="M21" s="8">
        <f>IF(COUNTA(A21:L21)=0,"",IF(NOT(ISNUMBER(F21)),"",MAX(F21-IF(ISNUMBER(I21),I21,0),0)))</f>
        <v/>
      </c>
      <c r="N21" s="8">
        <f>IF(COUNTA(A21:L21)=0,"",IF(OR(M21="",M21=0),"",IF(OR(NOT(ISNUMBER(G21)),NOT(ISNUMBER(Assumptions!$B$4))),"",MAX(Assumptions!$B$4-G21,0))))</f>
        <v/>
      </c>
      <c r="O21" s="19">
        <f>IF(COUNTA(A21:L21)=0,"",IF(OR(A21="",B21="",C21="",D21="",F21="",G21="",K21="",L21=""),"Check required fields",IF(OR(NOT(ISNUMBER(F21)),F21&lt;1,NOT(ISNUMBER(G21))),"Check input type",IF(AND(I21&lt;&gt;"",NOT(ISNUMBER(I21))),"Check input type",IF(AND(I21&lt;&gt;"",I21&lt;0),"Check input type",IF(AND(J21&lt;&gt;"",NOT(ISNUMBER(J21))),"Check input type",IF(AND(H21&lt;&gt;"",NOT(ISNUMBER(H21))),"Check input type",IF(NOT(ISNUMBER(Assumptions!$B$6)),"Check assumptions",IF(OR(F21&gt;Assumptions!$B$6,AND(I21&lt;&gt;"",I21&gt;Assumptions!$B$6)),"Check quantity limit",IF(I21&gt;F21,"Check returned quantity",IF(AND(H21&lt;&gt;"",H21&lt;G21),"Check date order",IF(AND(J21&lt;&gt;"",J21&lt;G21),"Check date order",IF(AND(I21&gt;0,J21=""),"Check return date",IF(AND(L21=Assumptions!$F$6,M21&lt;&gt;0),"Check returned status",IF(AND(L21&lt;&gt;Assumptions!$F$6,M21=0),"Check status",IF(AND(L21=Assumptions!$F$5,OR(I21="",I21=0)),"Check partial status",IF(AND(I21&gt;0,M21&gt;0,L21&lt;&gt;Assumptions!$F$5),"Check partial status",IF(L21=Assumptions!$F$7,"Human review",IF(OR(H21="",M21=0),"OK",IF(OR(NOT(ISNUMBER(Assumptions!$B$4)),NOT(ISNUMBER(Assumptions!$B$5))),"Check assumptions",IF(Assumptions!$B$4&gt;H21+Assumptions!$B$5,"Past due - review","OK")))))))))))))))))))))</f>
        <v/>
      </c>
    </row>
    <row r="22" ht="30" customHeight="1">
      <c r="A22" s="16" t="n"/>
      <c r="B22" s="16" t="n"/>
      <c r="C22" s="16" t="n"/>
      <c r="D22" s="16" t="n"/>
      <c r="E22" s="16" t="n"/>
      <c r="F22" s="17" t="n"/>
      <c r="G22" s="18" t="n"/>
      <c r="H22" s="18" t="n"/>
      <c r="I22" s="17" t="n"/>
      <c r="J22" s="18" t="n"/>
      <c r="K22" s="16" t="n"/>
      <c r="L22" s="16" t="n"/>
      <c r="M22" s="11">
        <f>IF(COUNTA(A22:L22)=0,"",IF(NOT(ISNUMBER(F22)),"",MAX(F22-IF(ISNUMBER(I22),I22,0),0)))</f>
        <v/>
      </c>
      <c r="N22" s="11">
        <f>IF(COUNTA(A22:L22)=0,"",IF(OR(M22="",M22=0),"",IF(OR(NOT(ISNUMBER(G22)),NOT(ISNUMBER(Assumptions!$B$4))),"",MAX(Assumptions!$B$4-G22,0))))</f>
        <v/>
      </c>
      <c r="O22" s="20">
        <f>IF(COUNTA(A22:L22)=0,"",IF(OR(A22="",B22="",C22="",D22="",F22="",G22="",K22="",L22=""),"Check required fields",IF(OR(NOT(ISNUMBER(F22)),F22&lt;1,NOT(ISNUMBER(G22))),"Check input type",IF(AND(I22&lt;&gt;"",NOT(ISNUMBER(I22))),"Check input type",IF(AND(I22&lt;&gt;"",I22&lt;0),"Check input type",IF(AND(J22&lt;&gt;"",NOT(ISNUMBER(J22))),"Check input type",IF(AND(H22&lt;&gt;"",NOT(ISNUMBER(H22))),"Check input type",IF(NOT(ISNUMBER(Assumptions!$B$6)),"Check assumptions",IF(OR(F22&gt;Assumptions!$B$6,AND(I22&lt;&gt;"",I22&gt;Assumptions!$B$6)),"Check quantity limit",IF(I22&gt;F22,"Check returned quantity",IF(AND(H22&lt;&gt;"",H22&lt;G22),"Check date order",IF(AND(J22&lt;&gt;"",J22&lt;G22),"Check date order",IF(AND(I22&gt;0,J22=""),"Check return date",IF(AND(L22=Assumptions!$F$6,M22&lt;&gt;0),"Check returned status",IF(AND(L22&lt;&gt;Assumptions!$F$6,M22=0),"Check status",IF(AND(L22=Assumptions!$F$5,OR(I22="",I22=0)),"Check partial status",IF(AND(I22&gt;0,M22&gt;0,L22&lt;&gt;Assumptions!$F$5),"Check partial status",IF(L22=Assumptions!$F$7,"Human review",IF(OR(H22="",M22=0),"OK",IF(OR(NOT(ISNUMBER(Assumptions!$B$4)),NOT(ISNUMBER(Assumptions!$B$5))),"Check assumptions",IF(Assumptions!$B$4&gt;H22+Assumptions!$B$5,"Past due - review","OK")))))))))))))))))))))</f>
        <v/>
      </c>
    </row>
    <row r="23" ht="30" customHeight="1">
      <c r="A23" s="16" t="n"/>
      <c r="B23" s="16" t="n"/>
      <c r="C23" s="16" t="n"/>
      <c r="D23" s="16" t="n"/>
      <c r="E23" s="16" t="n"/>
      <c r="F23" s="17" t="n"/>
      <c r="G23" s="18" t="n"/>
      <c r="H23" s="18" t="n"/>
      <c r="I23" s="17" t="n"/>
      <c r="J23" s="18" t="n"/>
      <c r="K23" s="16" t="n"/>
      <c r="L23" s="16" t="n"/>
      <c r="M23" s="8">
        <f>IF(COUNTA(A23:L23)=0,"",IF(NOT(ISNUMBER(F23)),"",MAX(F23-IF(ISNUMBER(I23),I23,0),0)))</f>
        <v/>
      </c>
      <c r="N23" s="8">
        <f>IF(COUNTA(A23:L23)=0,"",IF(OR(M23="",M23=0),"",IF(OR(NOT(ISNUMBER(G23)),NOT(ISNUMBER(Assumptions!$B$4))),"",MAX(Assumptions!$B$4-G23,0))))</f>
        <v/>
      </c>
      <c r="O23" s="19">
        <f>IF(COUNTA(A23:L23)=0,"",IF(OR(A23="",B23="",C23="",D23="",F23="",G23="",K23="",L23=""),"Check required fields",IF(OR(NOT(ISNUMBER(F23)),F23&lt;1,NOT(ISNUMBER(G23))),"Check input type",IF(AND(I23&lt;&gt;"",NOT(ISNUMBER(I23))),"Check input type",IF(AND(I23&lt;&gt;"",I23&lt;0),"Check input type",IF(AND(J23&lt;&gt;"",NOT(ISNUMBER(J23))),"Check input type",IF(AND(H23&lt;&gt;"",NOT(ISNUMBER(H23))),"Check input type",IF(NOT(ISNUMBER(Assumptions!$B$6)),"Check assumptions",IF(OR(F23&gt;Assumptions!$B$6,AND(I23&lt;&gt;"",I23&gt;Assumptions!$B$6)),"Check quantity limit",IF(I23&gt;F23,"Check returned quantity",IF(AND(H23&lt;&gt;"",H23&lt;G23),"Check date order",IF(AND(J23&lt;&gt;"",J23&lt;G23),"Check date order",IF(AND(I23&gt;0,J23=""),"Check return date",IF(AND(L23=Assumptions!$F$6,M23&lt;&gt;0),"Check returned status",IF(AND(L23&lt;&gt;Assumptions!$F$6,M23=0),"Check status",IF(AND(L23=Assumptions!$F$5,OR(I23="",I23=0)),"Check partial status",IF(AND(I23&gt;0,M23&gt;0,L23&lt;&gt;Assumptions!$F$5),"Check partial status",IF(L23=Assumptions!$F$7,"Human review",IF(OR(H23="",M23=0),"OK",IF(OR(NOT(ISNUMBER(Assumptions!$B$4)),NOT(ISNUMBER(Assumptions!$B$5))),"Check assumptions",IF(Assumptions!$B$4&gt;H23+Assumptions!$B$5,"Past due - review","OK")))))))))))))))))))))</f>
        <v/>
      </c>
    </row>
    <row r="24" ht="30" customHeight="1">
      <c r="A24" s="16" t="n"/>
      <c r="B24" s="16" t="n"/>
      <c r="C24" s="16" t="n"/>
      <c r="D24" s="16" t="n"/>
      <c r="E24" s="16" t="n"/>
      <c r="F24" s="17" t="n"/>
      <c r="G24" s="18" t="n"/>
      <c r="H24" s="18" t="n"/>
      <c r="I24" s="17" t="n"/>
      <c r="J24" s="18" t="n"/>
      <c r="K24" s="16" t="n"/>
      <c r="L24" s="16" t="n"/>
      <c r="M24" s="11">
        <f>IF(COUNTA(A24:L24)=0,"",IF(NOT(ISNUMBER(F24)),"",MAX(F24-IF(ISNUMBER(I24),I24,0),0)))</f>
        <v/>
      </c>
      <c r="N24" s="11">
        <f>IF(COUNTA(A24:L24)=0,"",IF(OR(M24="",M24=0),"",IF(OR(NOT(ISNUMBER(G24)),NOT(ISNUMBER(Assumptions!$B$4))),"",MAX(Assumptions!$B$4-G24,0))))</f>
        <v/>
      </c>
      <c r="O24" s="20">
        <f>IF(COUNTA(A24:L24)=0,"",IF(OR(A24="",B24="",C24="",D24="",F24="",G24="",K24="",L24=""),"Check required fields",IF(OR(NOT(ISNUMBER(F24)),F24&lt;1,NOT(ISNUMBER(G24))),"Check input type",IF(AND(I24&lt;&gt;"",NOT(ISNUMBER(I24))),"Check input type",IF(AND(I24&lt;&gt;"",I24&lt;0),"Check input type",IF(AND(J24&lt;&gt;"",NOT(ISNUMBER(J24))),"Check input type",IF(AND(H24&lt;&gt;"",NOT(ISNUMBER(H24))),"Check input type",IF(NOT(ISNUMBER(Assumptions!$B$6)),"Check assumptions",IF(OR(F24&gt;Assumptions!$B$6,AND(I24&lt;&gt;"",I24&gt;Assumptions!$B$6)),"Check quantity limit",IF(I24&gt;F24,"Check returned quantity",IF(AND(H24&lt;&gt;"",H24&lt;G24),"Check date order",IF(AND(J24&lt;&gt;"",J24&lt;G24),"Check date order",IF(AND(I24&gt;0,J24=""),"Check return date",IF(AND(L24=Assumptions!$F$6,M24&lt;&gt;0),"Check returned status",IF(AND(L24&lt;&gt;Assumptions!$F$6,M24=0),"Check status",IF(AND(L24=Assumptions!$F$5,OR(I24="",I24=0)),"Check partial status",IF(AND(I24&gt;0,M24&gt;0,L24&lt;&gt;Assumptions!$F$5),"Check partial status",IF(L24=Assumptions!$F$7,"Human review",IF(OR(H24="",M24=0),"OK",IF(OR(NOT(ISNUMBER(Assumptions!$B$4)),NOT(ISNUMBER(Assumptions!$B$5))),"Check assumptions",IF(Assumptions!$B$4&gt;H24+Assumptions!$B$5,"Past due - review","OK")))))))))))))))))))))</f>
        <v/>
      </c>
    </row>
    <row r="25" ht="30" customHeight="1">
      <c r="A25" s="16" t="n"/>
      <c r="B25" s="16" t="n"/>
      <c r="C25" s="16" t="n"/>
      <c r="D25" s="16" t="n"/>
      <c r="E25" s="16" t="n"/>
      <c r="F25" s="17" t="n"/>
      <c r="G25" s="18" t="n"/>
      <c r="H25" s="18" t="n"/>
      <c r="I25" s="17" t="n"/>
      <c r="J25" s="18" t="n"/>
      <c r="K25" s="16" t="n"/>
      <c r="L25" s="16" t="n"/>
      <c r="M25" s="8">
        <f>IF(COUNTA(A25:L25)=0,"",IF(NOT(ISNUMBER(F25)),"",MAX(F25-IF(ISNUMBER(I25),I25,0),0)))</f>
        <v/>
      </c>
      <c r="N25" s="8">
        <f>IF(COUNTA(A25:L25)=0,"",IF(OR(M25="",M25=0),"",IF(OR(NOT(ISNUMBER(G25)),NOT(ISNUMBER(Assumptions!$B$4))),"",MAX(Assumptions!$B$4-G25,0))))</f>
        <v/>
      </c>
      <c r="O25" s="19">
        <f>IF(COUNTA(A25:L25)=0,"",IF(OR(A25="",B25="",C25="",D25="",F25="",G25="",K25="",L25=""),"Check required fields",IF(OR(NOT(ISNUMBER(F25)),F25&lt;1,NOT(ISNUMBER(G25))),"Check input type",IF(AND(I25&lt;&gt;"",NOT(ISNUMBER(I25))),"Check input type",IF(AND(I25&lt;&gt;"",I25&lt;0),"Check input type",IF(AND(J25&lt;&gt;"",NOT(ISNUMBER(J25))),"Check input type",IF(AND(H25&lt;&gt;"",NOT(ISNUMBER(H25))),"Check input type",IF(NOT(ISNUMBER(Assumptions!$B$6)),"Check assumptions",IF(OR(F25&gt;Assumptions!$B$6,AND(I25&lt;&gt;"",I25&gt;Assumptions!$B$6)),"Check quantity limit",IF(I25&gt;F25,"Check returned quantity",IF(AND(H25&lt;&gt;"",H25&lt;G25),"Check date order",IF(AND(J25&lt;&gt;"",J25&lt;G25),"Check date order",IF(AND(I25&gt;0,J25=""),"Check return date",IF(AND(L25=Assumptions!$F$6,M25&lt;&gt;0),"Check returned status",IF(AND(L25&lt;&gt;Assumptions!$F$6,M25=0),"Check status",IF(AND(L25=Assumptions!$F$5,OR(I25="",I25=0)),"Check partial status",IF(AND(I25&gt;0,M25&gt;0,L25&lt;&gt;Assumptions!$F$5),"Check partial status",IF(L25=Assumptions!$F$7,"Human review",IF(OR(H25="",M25=0),"OK",IF(OR(NOT(ISNUMBER(Assumptions!$B$4)),NOT(ISNUMBER(Assumptions!$B$5))),"Check assumptions",IF(Assumptions!$B$4&gt;H25+Assumptions!$B$5,"Past due - review","OK")))))))))))))))))))))</f>
        <v/>
      </c>
    </row>
    <row r="26" ht="30" customHeight="1">
      <c r="A26" s="16" t="n"/>
      <c r="B26" s="16" t="n"/>
      <c r="C26" s="16" t="n"/>
      <c r="D26" s="16" t="n"/>
      <c r="E26" s="16" t="n"/>
      <c r="F26" s="17" t="n"/>
      <c r="G26" s="18" t="n"/>
      <c r="H26" s="18" t="n"/>
      <c r="I26" s="17" t="n"/>
      <c r="J26" s="18" t="n"/>
      <c r="K26" s="16" t="n"/>
      <c r="L26" s="16" t="n"/>
      <c r="M26" s="11">
        <f>IF(COUNTA(A26:L26)=0,"",IF(NOT(ISNUMBER(F26)),"",MAX(F26-IF(ISNUMBER(I26),I26,0),0)))</f>
        <v/>
      </c>
      <c r="N26" s="11">
        <f>IF(COUNTA(A26:L26)=0,"",IF(OR(M26="",M26=0),"",IF(OR(NOT(ISNUMBER(G26)),NOT(ISNUMBER(Assumptions!$B$4))),"",MAX(Assumptions!$B$4-G26,0))))</f>
        <v/>
      </c>
      <c r="O26" s="20">
        <f>IF(COUNTA(A26:L26)=0,"",IF(OR(A26="",B26="",C26="",D26="",F26="",G26="",K26="",L26=""),"Check required fields",IF(OR(NOT(ISNUMBER(F26)),F26&lt;1,NOT(ISNUMBER(G26))),"Check input type",IF(AND(I26&lt;&gt;"",NOT(ISNUMBER(I26))),"Check input type",IF(AND(I26&lt;&gt;"",I26&lt;0),"Check input type",IF(AND(J26&lt;&gt;"",NOT(ISNUMBER(J26))),"Check input type",IF(AND(H26&lt;&gt;"",NOT(ISNUMBER(H26))),"Check input type",IF(NOT(ISNUMBER(Assumptions!$B$6)),"Check assumptions",IF(OR(F26&gt;Assumptions!$B$6,AND(I26&lt;&gt;"",I26&gt;Assumptions!$B$6)),"Check quantity limit",IF(I26&gt;F26,"Check returned quantity",IF(AND(H26&lt;&gt;"",H26&lt;G26),"Check date order",IF(AND(J26&lt;&gt;"",J26&lt;G26),"Check date order",IF(AND(I26&gt;0,J26=""),"Check return date",IF(AND(L26=Assumptions!$F$6,M26&lt;&gt;0),"Check returned status",IF(AND(L26&lt;&gt;Assumptions!$F$6,M26=0),"Check status",IF(AND(L26=Assumptions!$F$5,OR(I26="",I26=0)),"Check partial status",IF(AND(I26&gt;0,M26&gt;0,L26&lt;&gt;Assumptions!$F$5),"Check partial status",IF(L26=Assumptions!$F$7,"Human review",IF(OR(H26="",M26=0),"OK",IF(OR(NOT(ISNUMBER(Assumptions!$B$4)),NOT(ISNUMBER(Assumptions!$B$5))),"Check assumptions",IF(Assumptions!$B$4&gt;H26+Assumptions!$B$5,"Past due - review","OK")))))))))))))))))))))</f>
        <v/>
      </c>
    </row>
    <row r="27" ht="30" customHeight="1">
      <c r="A27" s="16" t="n"/>
      <c r="B27" s="16" t="n"/>
      <c r="C27" s="16" t="n"/>
      <c r="D27" s="16" t="n"/>
      <c r="E27" s="16" t="n"/>
      <c r="F27" s="17" t="n"/>
      <c r="G27" s="18" t="n"/>
      <c r="H27" s="18" t="n"/>
      <c r="I27" s="17" t="n"/>
      <c r="J27" s="18" t="n"/>
      <c r="K27" s="16" t="n"/>
      <c r="L27" s="16" t="n"/>
      <c r="M27" s="8">
        <f>IF(COUNTA(A27:L27)=0,"",IF(NOT(ISNUMBER(F27)),"",MAX(F27-IF(ISNUMBER(I27),I27,0),0)))</f>
        <v/>
      </c>
      <c r="N27" s="8">
        <f>IF(COUNTA(A27:L27)=0,"",IF(OR(M27="",M27=0),"",IF(OR(NOT(ISNUMBER(G27)),NOT(ISNUMBER(Assumptions!$B$4))),"",MAX(Assumptions!$B$4-G27,0))))</f>
        <v/>
      </c>
      <c r="O27" s="19">
        <f>IF(COUNTA(A27:L27)=0,"",IF(OR(A27="",B27="",C27="",D27="",F27="",G27="",K27="",L27=""),"Check required fields",IF(OR(NOT(ISNUMBER(F27)),F27&lt;1,NOT(ISNUMBER(G27))),"Check input type",IF(AND(I27&lt;&gt;"",NOT(ISNUMBER(I27))),"Check input type",IF(AND(I27&lt;&gt;"",I27&lt;0),"Check input type",IF(AND(J27&lt;&gt;"",NOT(ISNUMBER(J27))),"Check input type",IF(AND(H27&lt;&gt;"",NOT(ISNUMBER(H27))),"Check input type",IF(NOT(ISNUMBER(Assumptions!$B$6)),"Check assumptions",IF(OR(F27&gt;Assumptions!$B$6,AND(I27&lt;&gt;"",I27&gt;Assumptions!$B$6)),"Check quantity limit",IF(I27&gt;F27,"Check returned quantity",IF(AND(H27&lt;&gt;"",H27&lt;G27),"Check date order",IF(AND(J27&lt;&gt;"",J27&lt;G27),"Check date order",IF(AND(I27&gt;0,J27=""),"Check return date",IF(AND(L27=Assumptions!$F$6,M27&lt;&gt;0),"Check returned status",IF(AND(L27&lt;&gt;Assumptions!$F$6,M27=0),"Check status",IF(AND(L27=Assumptions!$F$5,OR(I27="",I27=0)),"Check partial status",IF(AND(I27&gt;0,M27&gt;0,L27&lt;&gt;Assumptions!$F$5),"Check partial status",IF(L27=Assumptions!$F$7,"Human review",IF(OR(H27="",M27=0),"OK",IF(OR(NOT(ISNUMBER(Assumptions!$B$4)),NOT(ISNUMBER(Assumptions!$B$5))),"Check assumptions",IF(Assumptions!$B$4&gt;H27+Assumptions!$B$5,"Past due - review","OK")))))))))))))))))))))</f>
        <v/>
      </c>
    </row>
    <row r="28" ht="30" customHeight="1">
      <c r="A28" s="16" t="n"/>
      <c r="B28" s="16" t="n"/>
      <c r="C28" s="16" t="n"/>
      <c r="D28" s="16" t="n"/>
      <c r="E28" s="16" t="n"/>
      <c r="F28" s="17" t="n"/>
      <c r="G28" s="18" t="n"/>
      <c r="H28" s="18" t="n"/>
      <c r="I28" s="17" t="n"/>
      <c r="J28" s="18" t="n"/>
      <c r="K28" s="16" t="n"/>
      <c r="L28" s="16" t="n"/>
      <c r="M28" s="11">
        <f>IF(COUNTA(A28:L28)=0,"",IF(NOT(ISNUMBER(F28)),"",MAX(F28-IF(ISNUMBER(I28),I28,0),0)))</f>
        <v/>
      </c>
      <c r="N28" s="11">
        <f>IF(COUNTA(A28:L28)=0,"",IF(OR(M28="",M28=0),"",IF(OR(NOT(ISNUMBER(G28)),NOT(ISNUMBER(Assumptions!$B$4))),"",MAX(Assumptions!$B$4-G28,0))))</f>
        <v/>
      </c>
      <c r="O28" s="20">
        <f>IF(COUNTA(A28:L28)=0,"",IF(OR(A28="",B28="",C28="",D28="",F28="",G28="",K28="",L28=""),"Check required fields",IF(OR(NOT(ISNUMBER(F28)),F28&lt;1,NOT(ISNUMBER(G28))),"Check input type",IF(AND(I28&lt;&gt;"",NOT(ISNUMBER(I28))),"Check input type",IF(AND(I28&lt;&gt;"",I28&lt;0),"Check input type",IF(AND(J28&lt;&gt;"",NOT(ISNUMBER(J28))),"Check input type",IF(AND(H28&lt;&gt;"",NOT(ISNUMBER(H28))),"Check input type",IF(NOT(ISNUMBER(Assumptions!$B$6)),"Check assumptions",IF(OR(F28&gt;Assumptions!$B$6,AND(I28&lt;&gt;"",I28&gt;Assumptions!$B$6)),"Check quantity limit",IF(I28&gt;F28,"Check returned quantity",IF(AND(H28&lt;&gt;"",H28&lt;G28),"Check date order",IF(AND(J28&lt;&gt;"",J28&lt;G28),"Check date order",IF(AND(I28&gt;0,J28=""),"Check return date",IF(AND(L28=Assumptions!$F$6,M28&lt;&gt;0),"Check returned status",IF(AND(L28&lt;&gt;Assumptions!$F$6,M28=0),"Check status",IF(AND(L28=Assumptions!$F$5,OR(I28="",I28=0)),"Check partial status",IF(AND(I28&gt;0,M28&gt;0,L28&lt;&gt;Assumptions!$F$5),"Check partial status",IF(L28=Assumptions!$F$7,"Human review",IF(OR(H28="",M28=0),"OK",IF(OR(NOT(ISNUMBER(Assumptions!$B$4)),NOT(ISNUMBER(Assumptions!$B$5))),"Check assumptions",IF(Assumptions!$B$4&gt;H28+Assumptions!$B$5,"Past due - review","OK")))))))))))))))))))))</f>
        <v/>
      </c>
    </row>
    <row r="29" ht="30" customHeight="1">
      <c r="A29" s="16" t="n"/>
      <c r="B29" s="16" t="n"/>
      <c r="C29" s="16" t="n"/>
      <c r="D29" s="16" t="n"/>
      <c r="E29" s="16" t="n"/>
      <c r="F29" s="17" t="n"/>
      <c r="G29" s="18" t="n"/>
      <c r="H29" s="18" t="n"/>
      <c r="I29" s="17" t="n"/>
      <c r="J29" s="18" t="n"/>
      <c r="K29" s="16" t="n"/>
      <c r="L29" s="16" t="n"/>
      <c r="M29" s="8">
        <f>IF(COUNTA(A29:L29)=0,"",IF(NOT(ISNUMBER(F29)),"",MAX(F29-IF(ISNUMBER(I29),I29,0),0)))</f>
        <v/>
      </c>
      <c r="N29" s="8">
        <f>IF(COUNTA(A29:L29)=0,"",IF(OR(M29="",M29=0),"",IF(OR(NOT(ISNUMBER(G29)),NOT(ISNUMBER(Assumptions!$B$4))),"",MAX(Assumptions!$B$4-G29,0))))</f>
        <v/>
      </c>
      <c r="O29" s="19">
        <f>IF(COUNTA(A29:L29)=0,"",IF(OR(A29="",B29="",C29="",D29="",F29="",G29="",K29="",L29=""),"Check required fields",IF(OR(NOT(ISNUMBER(F29)),F29&lt;1,NOT(ISNUMBER(G29))),"Check input type",IF(AND(I29&lt;&gt;"",NOT(ISNUMBER(I29))),"Check input type",IF(AND(I29&lt;&gt;"",I29&lt;0),"Check input type",IF(AND(J29&lt;&gt;"",NOT(ISNUMBER(J29))),"Check input type",IF(AND(H29&lt;&gt;"",NOT(ISNUMBER(H29))),"Check input type",IF(NOT(ISNUMBER(Assumptions!$B$6)),"Check assumptions",IF(OR(F29&gt;Assumptions!$B$6,AND(I29&lt;&gt;"",I29&gt;Assumptions!$B$6)),"Check quantity limit",IF(I29&gt;F29,"Check returned quantity",IF(AND(H29&lt;&gt;"",H29&lt;G29),"Check date order",IF(AND(J29&lt;&gt;"",J29&lt;G29),"Check date order",IF(AND(I29&gt;0,J29=""),"Check return date",IF(AND(L29=Assumptions!$F$6,M29&lt;&gt;0),"Check returned status",IF(AND(L29&lt;&gt;Assumptions!$F$6,M29=0),"Check status",IF(AND(L29=Assumptions!$F$5,OR(I29="",I29=0)),"Check partial status",IF(AND(I29&gt;0,M29&gt;0,L29&lt;&gt;Assumptions!$F$5),"Check partial status",IF(L29=Assumptions!$F$7,"Human review",IF(OR(H29="",M29=0),"OK",IF(OR(NOT(ISNUMBER(Assumptions!$B$4)),NOT(ISNUMBER(Assumptions!$B$5))),"Check assumptions",IF(Assumptions!$B$4&gt;H29+Assumptions!$B$5,"Past due - review","OK")))))))))))))))))))))</f>
        <v/>
      </c>
    </row>
    <row r="30" ht="30" customHeight="1">
      <c r="A30" s="16" t="n"/>
      <c r="B30" s="16" t="n"/>
      <c r="C30" s="16" t="n"/>
      <c r="D30" s="16" t="n"/>
      <c r="E30" s="16" t="n"/>
      <c r="F30" s="17" t="n"/>
      <c r="G30" s="18" t="n"/>
      <c r="H30" s="18" t="n"/>
      <c r="I30" s="17" t="n"/>
      <c r="J30" s="18" t="n"/>
      <c r="K30" s="16" t="n"/>
      <c r="L30" s="16" t="n"/>
      <c r="M30" s="11">
        <f>IF(COUNTA(A30:L30)=0,"",IF(NOT(ISNUMBER(F30)),"",MAX(F30-IF(ISNUMBER(I30),I30,0),0)))</f>
        <v/>
      </c>
      <c r="N30" s="11">
        <f>IF(COUNTA(A30:L30)=0,"",IF(OR(M30="",M30=0),"",IF(OR(NOT(ISNUMBER(G30)),NOT(ISNUMBER(Assumptions!$B$4))),"",MAX(Assumptions!$B$4-G30,0))))</f>
        <v/>
      </c>
      <c r="O30" s="20">
        <f>IF(COUNTA(A30:L30)=0,"",IF(OR(A30="",B30="",C30="",D30="",F30="",G30="",K30="",L30=""),"Check required fields",IF(OR(NOT(ISNUMBER(F30)),F30&lt;1,NOT(ISNUMBER(G30))),"Check input type",IF(AND(I30&lt;&gt;"",NOT(ISNUMBER(I30))),"Check input type",IF(AND(I30&lt;&gt;"",I30&lt;0),"Check input type",IF(AND(J30&lt;&gt;"",NOT(ISNUMBER(J30))),"Check input type",IF(AND(H30&lt;&gt;"",NOT(ISNUMBER(H30))),"Check input type",IF(NOT(ISNUMBER(Assumptions!$B$6)),"Check assumptions",IF(OR(F30&gt;Assumptions!$B$6,AND(I30&lt;&gt;"",I30&gt;Assumptions!$B$6)),"Check quantity limit",IF(I30&gt;F30,"Check returned quantity",IF(AND(H30&lt;&gt;"",H30&lt;G30),"Check date order",IF(AND(J30&lt;&gt;"",J30&lt;G30),"Check date order",IF(AND(I30&gt;0,J30=""),"Check return date",IF(AND(L30=Assumptions!$F$6,M30&lt;&gt;0),"Check returned status",IF(AND(L30&lt;&gt;Assumptions!$F$6,M30=0),"Check status",IF(AND(L30=Assumptions!$F$5,OR(I30="",I30=0)),"Check partial status",IF(AND(I30&gt;0,M30&gt;0,L30&lt;&gt;Assumptions!$F$5),"Check partial status",IF(L30=Assumptions!$F$7,"Human review",IF(OR(H30="",M30=0),"OK",IF(OR(NOT(ISNUMBER(Assumptions!$B$4)),NOT(ISNUMBER(Assumptions!$B$5))),"Check assumptions",IF(Assumptions!$B$4&gt;H30+Assumptions!$B$5,"Past due - review","OK")))))))))))))))))))))</f>
        <v/>
      </c>
    </row>
    <row r="31" ht="30" customHeight="1">
      <c r="A31" s="16" t="n"/>
      <c r="B31" s="16" t="n"/>
      <c r="C31" s="16" t="n"/>
      <c r="D31" s="16" t="n"/>
      <c r="E31" s="16" t="n"/>
      <c r="F31" s="17" t="n"/>
      <c r="G31" s="18" t="n"/>
      <c r="H31" s="18" t="n"/>
      <c r="I31" s="17" t="n"/>
      <c r="J31" s="18" t="n"/>
      <c r="K31" s="16" t="n"/>
      <c r="L31" s="16" t="n"/>
      <c r="M31" s="8">
        <f>IF(COUNTA(A31:L31)=0,"",IF(NOT(ISNUMBER(F31)),"",MAX(F31-IF(ISNUMBER(I31),I31,0),0)))</f>
        <v/>
      </c>
      <c r="N31" s="8">
        <f>IF(COUNTA(A31:L31)=0,"",IF(OR(M31="",M31=0),"",IF(OR(NOT(ISNUMBER(G31)),NOT(ISNUMBER(Assumptions!$B$4))),"",MAX(Assumptions!$B$4-G31,0))))</f>
        <v/>
      </c>
      <c r="O31" s="19">
        <f>IF(COUNTA(A31:L31)=0,"",IF(OR(A31="",B31="",C31="",D31="",F31="",G31="",K31="",L31=""),"Check required fields",IF(OR(NOT(ISNUMBER(F31)),F31&lt;1,NOT(ISNUMBER(G31))),"Check input type",IF(AND(I31&lt;&gt;"",NOT(ISNUMBER(I31))),"Check input type",IF(AND(I31&lt;&gt;"",I31&lt;0),"Check input type",IF(AND(J31&lt;&gt;"",NOT(ISNUMBER(J31))),"Check input type",IF(AND(H31&lt;&gt;"",NOT(ISNUMBER(H31))),"Check input type",IF(NOT(ISNUMBER(Assumptions!$B$6)),"Check assumptions",IF(OR(F31&gt;Assumptions!$B$6,AND(I31&lt;&gt;"",I31&gt;Assumptions!$B$6)),"Check quantity limit",IF(I31&gt;F31,"Check returned quantity",IF(AND(H31&lt;&gt;"",H31&lt;G31),"Check date order",IF(AND(J31&lt;&gt;"",J31&lt;G31),"Check date order",IF(AND(I31&gt;0,J31=""),"Check return date",IF(AND(L31=Assumptions!$F$6,M31&lt;&gt;0),"Check returned status",IF(AND(L31&lt;&gt;Assumptions!$F$6,M31=0),"Check status",IF(AND(L31=Assumptions!$F$5,OR(I31="",I31=0)),"Check partial status",IF(AND(I31&gt;0,M31&gt;0,L31&lt;&gt;Assumptions!$F$5),"Check partial status",IF(L31=Assumptions!$F$7,"Human review",IF(OR(H31="",M31=0),"OK",IF(OR(NOT(ISNUMBER(Assumptions!$B$4)),NOT(ISNUMBER(Assumptions!$B$5))),"Check assumptions",IF(Assumptions!$B$4&gt;H31+Assumptions!$B$5,"Past due - review","OK")))))))))))))))))))))</f>
        <v/>
      </c>
    </row>
    <row r="32" ht="30" customHeight="1">
      <c r="A32" s="16" t="n"/>
      <c r="B32" s="16" t="n"/>
      <c r="C32" s="16" t="n"/>
      <c r="D32" s="16" t="n"/>
      <c r="E32" s="16" t="n"/>
      <c r="F32" s="17" t="n"/>
      <c r="G32" s="18" t="n"/>
      <c r="H32" s="18" t="n"/>
      <c r="I32" s="17" t="n"/>
      <c r="J32" s="18" t="n"/>
      <c r="K32" s="16" t="n"/>
      <c r="L32" s="16" t="n"/>
      <c r="M32" s="11">
        <f>IF(COUNTA(A32:L32)=0,"",IF(NOT(ISNUMBER(F32)),"",MAX(F32-IF(ISNUMBER(I32),I32,0),0)))</f>
        <v/>
      </c>
      <c r="N32" s="11">
        <f>IF(COUNTA(A32:L32)=0,"",IF(OR(M32="",M32=0),"",IF(OR(NOT(ISNUMBER(G32)),NOT(ISNUMBER(Assumptions!$B$4))),"",MAX(Assumptions!$B$4-G32,0))))</f>
        <v/>
      </c>
      <c r="O32" s="20">
        <f>IF(COUNTA(A32:L32)=0,"",IF(OR(A32="",B32="",C32="",D32="",F32="",G32="",K32="",L32=""),"Check required fields",IF(OR(NOT(ISNUMBER(F32)),F32&lt;1,NOT(ISNUMBER(G32))),"Check input type",IF(AND(I32&lt;&gt;"",NOT(ISNUMBER(I32))),"Check input type",IF(AND(I32&lt;&gt;"",I32&lt;0),"Check input type",IF(AND(J32&lt;&gt;"",NOT(ISNUMBER(J32))),"Check input type",IF(AND(H32&lt;&gt;"",NOT(ISNUMBER(H32))),"Check input type",IF(NOT(ISNUMBER(Assumptions!$B$6)),"Check assumptions",IF(OR(F32&gt;Assumptions!$B$6,AND(I32&lt;&gt;"",I32&gt;Assumptions!$B$6)),"Check quantity limit",IF(I32&gt;F32,"Check returned quantity",IF(AND(H32&lt;&gt;"",H32&lt;G32),"Check date order",IF(AND(J32&lt;&gt;"",J32&lt;G32),"Check date order",IF(AND(I32&gt;0,J32=""),"Check return date",IF(AND(L32=Assumptions!$F$6,M32&lt;&gt;0),"Check returned status",IF(AND(L32&lt;&gt;Assumptions!$F$6,M32=0),"Check status",IF(AND(L32=Assumptions!$F$5,OR(I32="",I32=0)),"Check partial status",IF(AND(I32&gt;0,M32&gt;0,L32&lt;&gt;Assumptions!$F$5),"Check partial status",IF(L32=Assumptions!$F$7,"Human review",IF(OR(H32="",M32=0),"OK",IF(OR(NOT(ISNUMBER(Assumptions!$B$4)),NOT(ISNUMBER(Assumptions!$B$5))),"Check assumptions",IF(Assumptions!$B$4&gt;H32+Assumptions!$B$5,"Past due - review","OK")))))))))))))))))))))</f>
        <v/>
      </c>
    </row>
    <row r="33" ht="30" customHeight="1">
      <c r="A33" s="16" t="n"/>
      <c r="B33" s="16" t="n"/>
      <c r="C33" s="16" t="n"/>
      <c r="D33" s="16" t="n"/>
      <c r="E33" s="16" t="n"/>
      <c r="F33" s="17" t="n"/>
      <c r="G33" s="18" t="n"/>
      <c r="H33" s="18" t="n"/>
      <c r="I33" s="17" t="n"/>
      <c r="J33" s="18" t="n"/>
      <c r="K33" s="16" t="n"/>
      <c r="L33" s="16" t="n"/>
      <c r="M33" s="8">
        <f>IF(COUNTA(A33:L33)=0,"",IF(NOT(ISNUMBER(F33)),"",MAX(F33-IF(ISNUMBER(I33),I33,0),0)))</f>
        <v/>
      </c>
      <c r="N33" s="8">
        <f>IF(COUNTA(A33:L33)=0,"",IF(OR(M33="",M33=0),"",IF(OR(NOT(ISNUMBER(G33)),NOT(ISNUMBER(Assumptions!$B$4))),"",MAX(Assumptions!$B$4-G33,0))))</f>
        <v/>
      </c>
      <c r="O33" s="19">
        <f>IF(COUNTA(A33:L33)=0,"",IF(OR(A33="",B33="",C33="",D33="",F33="",G33="",K33="",L33=""),"Check required fields",IF(OR(NOT(ISNUMBER(F33)),F33&lt;1,NOT(ISNUMBER(G33))),"Check input type",IF(AND(I33&lt;&gt;"",NOT(ISNUMBER(I33))),"Check input type",IF(AND(I33&lt;&gt;"",I33&lt;0),"Check input type",IF(AND(J33&lt;&gt;"",NOT(ISNUMBER(J33))),"Check input type",IF(AND(H33&lt;&gt;"",NOT(ISNUMBER(H33))),"Check input type",IF(NOT(ISNUMBER(Assumptions!$B$6)),"Check assumptions",IF(OR(F33&gt;Assumptions!$B$6,AND(I33&lt;&gt;"",I33&gt;Assumptions!$B$6)),"Check quantity limit",IF(I33&gt;F33,"Check returned quantity",IF(AND(H33&lt;&gt;"",H33&lt;G33),"Check date order",IF(AND(J33&lt;&gt;"",J33&lt;G33),"Check date order",IF(AND(I33&gt;0,J33=""),"Check return date",IF(AND(L33=Assumptions!$F$6,M33&lt;&gt;0),"Check returned status",IF(AND(L33&lt;&gt;Assumptions!$F$6,M33=0),"Check status",IF(AND(L33=Assumptions!$F$5,OR(I33="",I33=0)),"Check partial status",IF(AND(I33&gt;0,M33&gt;0,L33&lt;&gt;Assumptions!$F$5),"Check partial status",IF(L33=Assumptions!$F$7,"Human review",IF(OR(H33="",M33=0),"OK",IF(OR(NOT(ISNUMBER(Assumptions!$B$4)),NOT(ISNUMBER(Assumptions!$B$5))),"Check assumptions",IF(Assumptions!$B$4&gt;H33+Assumptions!$B$5,"Past due - review","OK")))))))))))))))))))))</f>
        <v/>
      </c>
    </row>
    <row r="34" ht="30" customHeight="1">
      <c r="A34" s="16" t="n"/>
      <c r="B34" s="16" t="n"/>
      <c r="C34" s="16" t="n"/>
      <c r="D34" s="16" t="n"/>
      <c r="E34" s="16" t="n"/>
      <c r="F34" s="17" t="n"/>
      <c r="G34" s="18" t="n"/>
      <c r="H34" s="18" t="n"/>
      <c r="I34" s="17" t="n"/>
      <c r="J34" s="18" t="n"/>
      <c r="K34" s="16" t="n"/>
      <c r="L34" s="16" t="n"/>
      <c r="M34" s="11">
        <f>IF(COUNTA(A34:L34)=0,"",IF(NOT(ISNUMBER(F34)),"",MAX(F34-IF(ISNUMBER(I34),I34,0),0)))</f>
        <v/>
      </c>
      <c r="N34" s="11">
        <f>IF(COUNTA(A34:L34)=0,"",IF(OR(M34="",M34=0),"",IF(OR(NOT(ISNUMBER(G34)),NOT(ISNUMBER(Assumptions!$B$4))),"",MAX(Assumptions!$B$4-G34,0))))</f>
        <v/>
      </c>
      <c r="O34" s="20">
        <f>IF(COUNTA(A34:L34)=0,"",IF(OR(A34="",B34="",C34="",D34="",F34="",G34="",K34="",L34=""),"Check required fields",IF(OR(NOT(ISNUMBER(F34)),F34&lt;1,NOT(ISNUMBER(G34))),"Check input type",IF(AND(I34&lt;&gt;"",NOT(ISNUMBER(I34))),"Check input type",IF(AND(I34&lt;&gt;"",I34&lt;0),"Check input type",IF(AND(J34&lt;&gt;"",NOT(ISNUMBER(J34))),"Check input type",IF(AND(H34&lt;&gt;"",NOT(ISNUMBER(H34))),"Check input type",IF(NOT(ISNUMBER(Assumptions!$B$6)),"Check assumptions",IF(OR(F34&gt;Assumptions!$B$6,AND(I34&lt;&gt;"",I34&gt;Assumptions!$B$6)),"Check quantity limit",IF(I34&gt;F34,"Check returned quantity",IF(AND(H34&lt;&gt;"",H34&lt;G34),"Check date order",IF(AND(J34&lt;&gt;"",J34&lt;G34),"Check date order",IF(AND(I34&gt;0,J34=""),"Check return date",IF(AND(L34=Assumptions!$F$6,M34&lt;&gt;0),"Check returned status",IF(AND(L34&lt;&gt;Assumptions!$F$6,M34=0),"Check status",IF(AND(L34=Assumptions!$F$5,OR(I34="",I34=0)),"Check partial status",IF(AND(I34&gt;0,M34&gt;0,L34&lt;&gt;Assumptions!$F$5),"Check partial status",IF(L34=Assumptions!$F$7,"Human review",IF(OR(H34="",M34=0),"OK",IF(OR(NOT(ISNUMBER(Assumptions!$B$4)),NOT(ISNUMBER(Assumptions!$B$5))),"Check assumptions",IF(Assumptions!$B$4&gt;H34+Assumptions!$B$5,"Past due - review","OK")))))))))))))))))))))</f>
        <v/>
      </c>
    </row>
    <row r="35" ht="30" customHeight="1">
      <c r="A35" s="16" t="n"/>
      <c r="B35" s="16" t="n"/>
      <c r="C35" s="16" t="n"/>
      <c r="D35" s="16" t="n"/>
      <c r="E35" s="16" t="n"/>
      <c r="F35" s="17" t="n"/>
      <c r="G35" s="18" t="n"/>
      <c r="H35" s="18" t="n"/>
      <c r="I35" s="17" t="n"/>
      <c r="J35" s="18" t="n"/>
      <c r="K35" s="16" t="n"/>
      <c r="L35" s="16" t="n"/>
      <c r="M35" s="8">
        <f>IF(COUNTA(A35:L35)=0,"",IF(NOT(ISNUMBER(F35)),"",MAX(F35-IF(ISNUMBER(I35),I35,0),0)))</f>
        <v/>
      </c>
      <c r="N35" s="8">
        <f>IF(COUNTA(A35:L35)=0,"",IF(OR(M35="",M35=0),"",IF(OR(NOT(ISNUMBER(G35)),NOT(ISNUMBER(Assumptions!$B$4))),"",MAX(Assumptions!$B$4-G35,0))))</f>
        <v/>
      </c>
      <c r="O35" s="19">
        <f>IF(COUNTA(A35:L35)=0,"",IF(OR(A35="",B35="",C35="",D35="",F35="",G35="",K35="",L35=""),"Check required fields",IF(OR(NOT(ISNUMBER(F35)),F35&lt;1,NOT(ISNUMBER(G35))),"Check input type",IF(AND(I35&lt;&gt;"",NOT(ISNUMBER(I35))),"Check input type",IF(AND(I35&lt;&gt;"",I35&lt;0),"Check input type",IF(AND(J35&lt;&gt;"",NOT(ISNUMBER(J35))),"Check input type",IF(AND(H35&lt;&gt;"",NOT(ISNUMBER(H35))),"Check input type",IF(NOT(ISNUMBER(Assumptions!$B$6)),"Check assumptions",IF(OR(F35&gt;Assumptions!$B$6,AND(I35&lt;&gt;"",I35&gt;Assumptions!$B$6)),"Check quantity limit",IF(I35&gt;F35,"Check returned quantity",IF(AND(H35&lt;&gt;"",H35&lt;G35),"Check date order",IF(AND(J35&lt;&gt;"",J35&lt;G35),"Check date order",IF(AND(I35&gt;0,J35=""),"Check return date",IF(AND(L35=Assumptions!$F$6,M35&lt;&gt;0),"Check returned status",IF(AND(L35&lt;&gt;Assumptions!$F$6,M35=0),"Check status",IF(AND(L35=Assumptions!$F$5,OR(I35="",I35=0)),"Check partial status",IF(AND(I35&gt;0,M35&gt;0,L35&lt;&gt;Assumptions!$F$5),"Check partial status",IF(L35=Assumptions!$F$7,"Human review",IF(OR(H35="",M35=0),"OK",IF(OR(NOT(ISNUMBER(Assumptions!$B$4)),NOT(ISNUMBER(Assumptions!$B$5))),"Check assumptions",IF(Assumptions!$B$4&gt;H35+Assumptions!$B$5,"Past due - review","OK")))))))))))))))))))))</f>
        <v/>
      </c>
    </row>
    <row r="36" ht="30" customHeight="1">
      <c r="A36" s="16" t="n"/>
      <c r="B36" s="16" t="n"/>
      <c r="C36" s="16" t="n"/>
      <c r="D36" s="16" t="n"/>
      <c r="E36" s="16" t="n"/>
      <c r="F36" s="17" t="n"/>
      <c r="G36" s="18" t="n"/>
      <c r="H36" s="18" t="n"/>
      <c r="I36" s="17" t="n"/>
      <c r="J36" s="18" t="n"/>
      <c r="K36" s="16" t="n"/>
      <c r="L36" s="16" t="n"/>
      <c r="M36" s="11">
        <f>IF(COUNTA(A36:L36)=0,"",IF(NOT(ISNUMBER(F36)),"",MAX(F36-IF(ISNUMBER(I36),I36,0),0)))</f>
        <v/>
      </c>
      <c r="N36" s="11">
        <f>IF(COUNTA(A36:L36)=0,"",IF(OR(M36="",M36=0),"",IF(OR(NOT(ISNUMBER(G36)),NOT(ISNUMBER(Assumptions!$B$4))),"",MAX(Assumptions!$B$4-G36,0))))</f>
        <v/>
      </c>
      <c r="O36" s="20">
        <f>IF(COUNTA(A36:L36)=0,"",IF(OR(A36="",B36="",C36="",D36="",F36="",G36="",K36="",L36=""),"Check required fields",IF(OR(NOT(ISNUMBER(F36)),F36&lt;1,NOT(ISNUMBER(G36))),"Check input type",IF(AND(I36&lt;&gt;"",NOT(ISNUMBER(I36))),"Check input type",IF(AND(I36&lt;&gt;"",I36&lt;0),"Check input type",IF(AND(J36&lt;&gt;"",NOT(ISNUMBER(J36))),"Check input type",IF(AND(H36&lt;&gt;"",NOT(ISNUMBER(H36))),"Check input type",IF(NOT(ISNUMBER(Assumptions!$B$6)),"Check assumptions",IF(OR(F36&gt;Assumptions!$B$6,AND(I36&lt;&gt;"",I36&gt;Assumptions!$B$6)),"Check quantity limit",IF(I36&gt;F36,"Check returned quantity",IF(AND(H36&lt;&gt;"",H36&lt;G36),"Check date order",IF(AND(J36&lt;&gt;"",J36&lt;G36),"Check date order",IF(AND(I36&gt;0,J36=""),"Check return date",IF(AND(L36=Assumptions!$F$6,M36&lt;&gt;0),"Check returned status",IF(AND(L36&lt;&gt;Assumptions!$F$6,M36=0),"Check status",IF(AND(L36=Assumptions!$F$5,OR(I36="",I36=0)),"Check partial status",IF(AND(I36&gt;0,M36&gt;0,L36&lt;&gt;Assumptions!$F$5),"Check partial status",IF(L36=Assumptions!$F$7,"Human review",IF(OR(H36="",M36=0),"OK",IF(OR(NOT(ISNUMBER(Assumptions!$B$4)),NOT(ISNUMBER(Assumptions!$B$5))),"Check assumptions",IF(Assumptions!$B$4&gt;H36+Assumptions!$B$5,"Past due - review","OK")))))))))))))))))))))</f>
        <v/>
      </c>
    </row>
    <row r="37" ht="30" customHeight="1">
      <c r="A37" s="16" t="n"/>
      <c r="B37" s="16" t="n"/>
      <c r="C37" s="16" t="n"/>
      <c r="D37" s="16" t="n"/>
      <c r="E37" s="16" t="n"/>
      <c r="F37" s="17" t="n"/>
      <c r="G37" s="18" t="n"/>
      <c r="H37" s="18" t="n"/>
      <c r="I37" s="17" t="n"/>
      <c r="J37" s="18" t="n"/>
      <c r="K37" s="16" t="n"/>
      <c r="L37" s="16" t="n"/>
      <c r="M37" s="8">
        <f>IF(COUNTA(A37:L37)=0,"",IF(NOT(ISNUMBER(F37)),"",MAX(F37-IF(ISNUMBER(I37),I37,0),0)))</f>
        <v/>
      </c>
      <c r="N37" s="8">
        <f>IF(COUNTA(A37:L37)=0,"",IF(OR(M37="",M37=0),"",IF(OR(NOT(ISNUMBER(G37)),NOT(ISNUMBER(Assumptions!$B$4))),"",MAX(Assumptions!$B$4-G37,0))))</f>
        <v/>
      </c>
      <c r="O37" s="19">
        <f>IF(COUNTA(A37:L37)=0,"",IF(OR(A37="",B37="",C37="",D37="",F37="",G37="",K37="",L37=""),"Check required fields",IF(OR(NOT(ISNUMBER(F37)),F37&lt;1,NOT(ISNUMBER(G37))),"Check input type",IF(AND(I37&lt;&gt;"",NOT(ISNUMBER(I37))),"Check input type",IF(AND(I37&lt;&gt;"",I37&lt;0),"Check input type",IF(AND(J37&lt;&gt;"",NOT(ISNUMBER(J37))),"Check input type",IF(AND(H37&lt;&gt;"",NOT(ISNUMBER(H37))),"Check input type",IF(NOT(ISNUMBER(Assumptions!$B$6)),"Check assumptions",IF(OR(F37&gt;Assumptions!$B$6,AND(I37&lt;&gt;"",I37&gt;Assumptions!$B$6)),"Check quantity limit",IF(I37&gt;F37,"Check returned quantity",IF(AND(H37&lt;&gt;"",H37&lt;G37),"Check date order",IF(AND(J37&lt;&gt;"",J37&lt;G37),"Check date order",IF(AND(I37&gt;0,J37=""),"Check return date",IF(AND(L37=Assumptions!$F$6,M37&lt;&gt;0),"Check returned status",IF(AND(L37&lt;&gt;Assumptions!$F$6,M37=0),"Check status",IF(AND(L37=Assumptions!$F$5,OR(I37="",I37=0)),"Check partial status",IF(AND(I37&gt;0,M37&gt;0,L37&lt;&gt;Assumptions!$F$5),"Check partial status",IF(L37=Assumptions!$F$7,"Human review",IF(OR(H37="",M37=0),"OK",IF(OR(NOT(ISNUMBER(Assumptions!$B$4)),NOT(ISNUMBER(Assumptions!$B$5))),"Check assumptions",IF(Assumptions!$B$4&gt;H37+Assumptions!$B$5,"Past due - review","OK")))))))))))))))))))))</f>
        <v/>
      </c>
    </row>
    <row r="38" ht="30" customHeight="1">
      <c r="A38" s="16" t="n"/>
      <c r="B38" s="16" t="n"/>
      <c r="C38" s="16" t="n"/>
      <c r="D38" s="16" t="n"/>
      <c r="E38" s="16" t="n"/>
      <c r="F38" s="17" t="n"/>
      <c r="G38" s="18" t="n"/>
      <c r="H38" s="18" t="n"/>
      <c r="I38" s="17" t="n"/>
      <c r="J38" s="18" t="n"/>
      <c r="K38" s="16" t="n"/>
      <c r="L38" s="16" t="n"/>
      <c r="M38" s="11">
        <f>IF(COUNTA(A38:L38)=0,"",IF(NOT(ISNUMBER(F38)),"",MAX(F38-IF(ISNUMBER(I38),I38,0),0)))</f>
        <v/>
      </c>
      <c r="N38" s="11">
        <f>IF(COUNTA(A38:L38)=0,"",IF(OR(M38="",M38=0),"",IF(OR(NOT(ISNUMBER(G38)),NOT(ISNUMBER(Assumptions!$B$4))),"",MAX(Assumptions!$B$4-G38,0))))</f>
        <v/>
      </c>
      <c r="O38" s="20">
        <f>IF(COUNTA(A38:L38)=0,"",IF(OR(A38="",B38="",C38="",D38="",F38="",G38="",K38="",L38=""),"Check required fields",IF(OR(NOT(ISNUMBER(F38)),F38&lt;1,NOT(ISNUMBER(G38))),"Check input type",IF(AND(I38&lt;&gt;"",NOT(ISNUMBER(I38))),"Check input type",IF(AND(I38&lt;&gt;"",I38&lt;0),"Check input type",IF(AND(J38&lt;&gt;"",NOT(ISNUMBER(J38))),"Check input type",IF(AND(H38&lt;&gt;"",NOT(ISNUMBER(H38))),"Check input type",IF(NOT(ISNUMBER(Assumptions!$B$6)),"Check assumptions",IF(OR(F38&gt;Assumptions!$B$6,AND(I38&lt;&gt;"",I38&gt;Assumptions!$B$6)),"Check quantity limit",IF(I38&gt;F38,"Check returned quantity",IF(AND(H38&lt;&gt;"",H38&lt;G38),"Check date order",IF(AND(J38&lt;&gt;"",J38&lt;G38),"Check date order",IF(AND(I38&gt;0,J38=""),"Check return date",IF(AND(L38=Assumptions!$F$6,M38&lt;&gt;0),"Check returned status",IF(AND(L38&lt;&gt;Assumptions!$F$6,M38=0),"Check status",IF(AND(L38=Assumptions!$F$5,OR(I38="",I38=0)),"Check partial status",IF(AND(I38&gt;0,M38&gt;0,L38&lt;&gt;Assumptions!$F$5),"Check partial status",IF(L38=Assumptions!$F$7,"Human review",IF(OR(H38="",M38=0),"OK",IF(OR(NOT(ISNUMBER(Assumptions!$B$4)),NOT(ISNUMBER(Assumptions!$B$5))),"Check assumptions",IF(Assumptions!$B$4&gt;H38+Assumptions!$B$5,"Past due - review","OK")))))))))))))))))))))</f>
        <v/>
      </c>
    </row>
    <row r="39" ht="30" customHeight="1">
      <c r="A39" s="16" t="n"/>
      <c r="B39" s="16" t="n"/>
      <c r="C39" s="16" t="n"/>
      <c r="D39" s="16" t="n"/>
      <c r="E39" s="16" t="n"/>
      <c r="F39" s="17" t="n"/>
      <c r="G39" s="18" t="n"/>
      <c r="H39" s="18" t="n"/>
      <c r="I39" s="17" t="n"/>
      <c r="J39" s="18" t="n"/>
      <c r="K39" s="16" t="n"/>
      <c r="L39" s="16" t="n"/>
      <c r="M39" s="8">
        <f>IF(COUNTA(A39:L39)=0,"",IF(NOT(ISNUMBER(F39)),"",MAX(F39-IF(ISNUMBER(I39),I39,0),0)))</f>
        <v/>
      </c>
      <c r="N39" s="8">
        <f>IF(COUNTA(A39:L39)=0,"",IF(OR(M39="",M39=0),"",IF(OR(NOT(ISNUMBER(G39)),NOT(ISNUMBER(Assumptions!$B$4))),"",MAX(Assumptions!$B$4-G39,0))))</f>
        <v/>
      </c>
      <c r="O39" s="19">
        <f>IF(COUNTA(A39:L39)=0,"",IF(OR(A39="",B39="",C39="",D39="",F39="",G39="",K39="",L39=""),"Check required fields",IF(OR(NOT(ISNUMBER(F39)),F39&lt;1,NOT(ISNUMBER(G39))),"Check input type",IF(AND(I39&lt;&gt;"",NOT(ISNUMBER(I39))),"Check input type",IF(AND(I39&lt;&gt;"",I39&lt;0),"Check input type",IF(AND(J39&lt;&gt;"",NOT(ISNUMBER(J39))),"Check input type",IF(AND(H39&lt;&gt;"",NOT(ISNUMBER(H39))),"Check input type",IF(NOT(ISNUMBER(Assumptions!$B$6)),"Check assumptions",IF(OR(F39&gt;Assumptions!$B$6,AND(I39&lt;&gt;"",I39&gt;Assumptions!$B$6)),"Check quantity limit",IF(I39&gt;F39,"Check returned quantity",IF(AND(H39&lt;&gt;"",H39&lt;G39),"Check date order",IF(AND(J39&lt;&gt;"",J39&lt;G39),"Check date order",IF(AND(I39&gt;0,J39=""),"Check return date",IF(AND(L39=Assumptions!$F$6,M39&lt;&gt;0),"Check returned status",IF(AND(L39&lt;&gt;Assumptions!$F$6,M39=0),"Check status",IF(AND(L39=Assumptions!$F$5,OR(I39="",I39=0)),"Check partial status",IF(AND(I39&gt;0,M39&gt;0,L39&lt;&gt;Assumptions!$F$5),"Check partial status",IF(L39=Assumptions!$F$7,"Human review",IF(OR(H39="",M39=0),"OK",IF(OR(NOT(ISNUMBER(Assumptions!$B$4)),NOT(ISNUMBER(Assumptions!$B$5))),"Check assumptions",IF(Assumptions!$B$4&gt;H39+Assumptions!$B$5,"Past due - review","OK")))))))))))))))))))))</f>
        <v/>
      </c>
    </row>
    <row r="40" ht="30" customHeight="1">
      <c r="A40" s="16" t="n"/>
      <c r="B40" s="16" t="n"/>
      <c r="C40" s="16" t="n"/>
      <c r="D40" s="16" t="n"/>
      <c r="E40" s="16" t="n"/>
      <c r="F40" s="17" t="n"/>
      <c r="G40" s="18" t="n"/>
      <c r="H40" s="18" t="n"/>
      <c r="I40" s="17" t="n"/>
      <c r="J40" s="18" t="n"/>
      <c r="K40" s="16" t="n"/>
      <c r="L40" s="16" t="n"/>
      <c r="M40" s="11">
        <f>IF(COUNTA(A40:L40)=0,"",IF(NOT(ISNUMBER(F40)),"",MAX(F40-IF(ISNUMBER(I40),I40,0),0)))</f>
        <v/>
      </c>
      <c r="N40" s="11">
        <f>IF(COUNTA(A40:L40)=0,"",IF(OR(M40="",M40=0),"",IF(OR(NOT(ISNUMBER(G40)),NOT(ISNUMBER(Assumptions!$B$4))),"",MAX(Assumptions!$B$4-G40,0))))</f>
        <v/>
      </c>
      <c r="O40" s="20">
        <f>IF(COUNTA(A40:L40)=0,"",IF(OR(A40="",B40="",C40="",D40="",F40="",G40="",K40="",L40=""),"Check required fields",IF(OR(NOT(ISNUMBER(F40)),F40&lt;1,NOT(ISNUMBER(G40))),"Check input type",IF(AND(I40&lt;&gt;"",NOT(ISNUMBER(I40))),"Check input type",IF(AND(I40&lt;&gt;"",I40&lt;0),"Check input type",IF(AND(J40&lt;&gt;"",NOT(ISNUMBER(J40))),"Check input type",IF(AND(H40&lt;&gt;"",NOT(ISNUMBER(H40))),"Check input type",IF(NOT(ISNUMBER(Assumptions!$B$6)),"Check assumptions",IF(OR(F40&gt;Assumptions!$B$6,AND(I40&lt;&gt;"",I40&gt;Assumptions!$B$6)),"Check quantity limit",IF(I40&gt;F40,"Check returned quantity",IF(AND(H40&lt;&gt;"",H40&lt;G40),"Check date order",IF(AND(J40&lt;&gt;"",J40&lt;G40),"Check date order",IF(AND(I40&gt;0,J40=""),"Check return date",IF(AND(L40=Assumptions!$F$6,M40&lt;&gt;0),"Check returned status",IF(AND(L40&lt;&gt;Assumptions!$F$6,M40=0),"Check status",IF(AND(L40=Assumptions!$F$5,OR(I40="",I40=0)),"Check partial status",IF(AND(I40&gt;0,M40&gt;0,L40&lt;&gt;Assumptions!$F$5),"Check partial status",IF(L40=Assumptions!$F$7,"Human review",IF(OR(H40="",M40=0),"OK",IF(OR(NOT(ISNUMBER(Assumptions!$B$4)),NOT(ISNUMBER(Assumptions!$B$5))),"Check assumptions",IF(Assumptions!$B$4&gt;H40+Assumptions!$B$5,"Past due - review","OK")))))))))))))))))))))</f>
        <v/>
      </c>
    </row>
    <row r="41" ht="30" customHeight="1">
      <c r="A41" s="16" t="n"/>
      <c r="B41" s="16" t="n"/>
      <c r="C41" s="16" t="n"/>
      <c r="D41" s="16" t="n"/>
      <c r="E41" s="16" t="n"/>
      <c r="F41" s="17" t="n"/>
      <c r="G41" s="18" t="n"/>
      <c r="H41" s="18" t="n"/>
      <c r="I41" s="17" t="n"/>
      <c r="J41" s="18" t="n"/>
      <c r="K41" s="16" t="n"/>
      <c r="L41" s="16" t="n"/>
      <c r="M41" s="8">
        <f>IF(COUNTA(A41:L41)=0,"",IF(NOT(ISNUMBER(F41)),"",MAX(F41-IF(ISNUMBER(I41),I41,0),0)))</f>
        <v/>
      </c>
      <c r="N41" s="8">
        <f>IF(COUNTA(A41:L41)=0,"",IF(OR(M41="",M41=0),"",IF(OR(NOT(ISNUMBER(G41)),NOT(ISNUMBER(Assumptions!$B$4))),"",MAX(Assumptions!$B$4-G41,0))))</f>
        <v/>
      </c>
      <c r="O41" s="19">
        <f>IF(COUNTA(A41:L41)=0,"",IF(OR(A41="",B41="",C41="",D41="",F41="",G41="",K41="",L41=""),"Check required fields",IF(OR(NOT(ISNUMBER(F41)),F41&lt;1,NOT(ISNUMBER(G41))),"Check input type",IF(AND(I41&lt;&gt;"",NOT(ISNUMBER(I41))),"Check input type",IF(AND(I41&lt;&gt;"",I41&lt;0),"Check input type",IF(AND(J41&lt;&gt;"",NOT(ISNUMBER(J41))),"Check input type",IF(AND(H41&lt;&gt;"",NOT(ISNUMBER(H41))),"Check input type",IF(NOT(ISNUMBER(Assumptions!$B$6)),"Check assumptions",IF(OR(F41&gt;Assumptions!$B$6,AND(I41&lt;&gt;"",I41&gt;Assumptions!$B$6)),"Check quantity limit",IF(I41&gt;F41,"Check returned quantity",IF(AND(H41&lt;&gt;"",H41&lt;G41),"Check date order",IF(AND(J41&lt;&gt;"",J41&lt;G41),"Check date order",IF(AND(I41&gt;0,J41=""),"Check return date",IF(AND(L41=Assumptions!$F$6,M41&lt;&gt;0),"Check returned status",IF(AND(L41&lt;&gt;Assumptions!$F$6,M41=0),"Check status",IF(AND(L41=Assumptions!$F$5,OR(I41="",I41=0)),"Check partial status",IF(AND(I41&gt;0,M41&gt;0,L41&lt;&gt;Assumptions!$F$5),"Check partial status",IF(L41=Assumptions!$F$7,"Human review",IF(OR(H41="",M41=0),"OK",IF(OR(NOT(ISNUMBER(Assumptions!$B$4)),NOT(ISNUMBER(Assumptions!$B$5))),"Check assumptions",IF(Assumptions!$B$4&gt;H41+Assumptions!$B$5,"Past due - review","OK")))))))))))))))))))))</f>
        <v/>
      </c>
    </row>
    <row r="42" ht="30" customHeight="1">
      <c r="A42" s="16" t="n"/>
      <c r="B42" s="16" t="n"/>
      <c r="C42" s="16" t="n"/>
      <c r="D42" s="16" t="n"/>
      <c r="E42" s="16" t="n"/>
      <c r="F42" s="17" t="n"/>
      <c r="G42" s="18" t="n"/>
      <c r="H42" s="18" t="n"/>
      <c r="I42" s="17" t="n"/>
      <c r="J42" s="18" t="n"/>
      <c r="K42" s="16" t="n"/>
      <c r="L42" s="16" t="n"/>
      <c r="M42" s="11">
        <f>IF(COUNTA(A42:L42)=0,"",IF(NOT(ISNUMBER(F42)),"",MAX(F42-IF(ISNUMBER(I42),I42,0),0)))</f>
        <v/>
      </c>
      <c r="N42" s="11">
        <f>IF(COUNTA(A42:L42)=0,"",IF(OR(M42="",M42=0),"",IF(OR(NOT(ISNUMBER(G42)),NOT(ISNUMBER(Assumptions!$B$4))),"",MAX(Assumptions!$B$4-G42,0))))</f>
        <v/>
      </c>
      <c r="O42" s="20">
        <f>IF(COUNTA(A42:L42)=0,"",IF(OR(A42="",B42="",C42="",D42="",F42="",G42="",K42="",L42=""),"Check required fields",IF(OR(NOT(ISNUMBER(F42)),F42&lt;1,NOT(ISNUMBER(G42))),"Check input type",IF(AND(I42&lt;&gt;"",NOT(ISNUMBER(I42))),"Check input type",IF(AND(I42&lt;&gt;"",I42&lt;0),"Check input type",IF(AND(J42&lt;&gt;"",NOT(ISNUMBER(J42))),"Check input type",IF(AND(H42&lt;&gt;"",NOT(ISNUMBER(H42))),"Check input type",IF(NOT(ISNUMBER(Assumptions!$B$6)),"Check assumptions",IF(OR(F42&gt;Assumptions!$B$6,AND(I42&lt;&gt;"",I42&gt;Assumptions!$B$6)),"Check quantity limit",IF(I42&gt;F42,"Check returned quantity",IF(AND(H42&lt;&gt;"",H42&lt;G42),"Check date order",IF(AND(J42&lt;&gt;"",J42&lt;G42),"Check date order",IF(AND(I42&gt;0,J42=""),"Check return date",IF(AND(L42=Assumptions!$F$6,M42&lt;&gt;0),"Check returned status",IF(AND(L42&lt;&gt;Assumptions!$F$6,M42=0),"Check status",IF(AND(L42=Assumptions!$F$5,OR(I42="",I42=0)),"Check partial status",IF(AND(I42&gt;0,M42&gt;0,L42&lt;&gt;Assumptions!$F$5),"Check partial status",IF(L42=Assumptions!$F$7,"Human review",IF(OR(H42="",M42=0),"OK",IF(OR(NOT(ISNUMBER(Assumptions!$B$4)),NOT(ISNUMBER(Assumptions!$B$5))),"Check assumptions",IF(Assumptions!$B$4&gt;H42+Assumptions!$B$5,"Past due - review","OK")))))))))))))))))))))</f>
        <v/>
      </c>
    </row>
    <row r="43" ht="30" customHeight="1">
      <c r="A43" s="16" t="n"/>
      <c r="B43" s="16" t="n"/>
      <c r="C43" s="16" t="n"/>
      <c r="D43" s="16" t="n"/>
      <c r="E43" s="16" t="n"/>
      <c r="F43" s="17" t="n"/>
      <c r="G43" s="18" t="n"/>
      <c r="H43" s="18" t="n"/>
      <c r="I43" s="17" t="n"/>
      <c r="J43" s="18" t="n"/>
      <c r="K43" s="16" t="n"/>
      <c r="L43" s="16" t="n"/>
      <c r="M43" s="8">
        <f>IF(COUNTA(A43:L43)=0,"",IF(NOT(ISNUMBER(F43)),"",MAX(F43-IF(ISNUMBER(I43),I43,0),0)))</f>
        <v/>
      </c>
      <c r="N43" s="8">
        <f>IF(COUNTA(A43:L43)=0,"",IF(OR(M43="",M43=0),"",IF(OR(NOT(ISNUMBER(G43)),NOT(ISNUMBER(Assumptions!$B$4))),"",MAX(Assumptions!$B$4-G43,0))))</f>
        <v/>
      </c>
      <c r="O43" s="19">
        <f>IF(COUNTA(A43:L43)=0,"",IF(OR(A43="",B43="",C43="",D43="",F43="",G43="",K43="",L43=""),"Check required fields",IF(OR(NOT(ISNUMBER(F43)),F43&lt;1,NOT(ISNUMBER(G43))),"Check input type",IF(AND(I43&lt;&gt;"",NOT(ISNUMBER(I43))),"Check input type",IF(AND(I43&lt;&gt;"",I43&lt;0),"Check input type",IF(AND(J43&lt;&gt;"",NOT(ISNUMBER(J43))),"Check input type",IF(AND(H43&lt;&gt;"",NOT(ISNUMBER(H43))),"Check input type",IF(NOT(ISNUMBER(Assumptions!$B$6)),"Check assumptions",IF(OR(F43&gt;Assumptions!$B$6,AND(I43&lt;&gt;"",I43&gt;Assumptions!$B$6)),"Check quantity limit",IF(I43&gt;F43,"Check returned quantity",IF(AND(H43&lt;&gt;"",H43&lt;G43),"Check date order",IF(AND(J43&lt;&gt;"",J43&lt;G43),"Check date order",IF(AND(I43&gt;0,J43=""),"Check return date",IF(AND(L43=Assumptions!$F$6,M43&lt;&gt;0),"Check returned status",IF(AND(L43&lt;&gt;Assumptions!$F$6,M43=0),"Check status",IF(AND(L43=Assumptions!$F$5,OR(I43="",I43=0)),"Check partial status",IF(AND(I43&gt;0,M43&gt;0,L43&lt;&gt;Assumptions!$F$5),"Check partial status",IF(L43=Assumptions!$F$7,"Human review",IF(OR(H43="",M43=0),"OK",IF(OR(NOT(ISNUMBER(Assumptions!$B$4)),NOT(ISNUMBER(Assumptions!$B$5))),"Check assumptions",IF(Assumptions!$B$4&gt;H43+Assumptions!$B$5,"Past due - review","OK")))))))))))))))))))))</f>
        <v/>
      </c>
    </row>
    <row r="44" ht="30" customHeight="1">
      <c r="A44" s="16" t="n"/>
      <c r="B44" s="16" t="n"/>
      <c r="C44" s="16" t="n"/>
      <c r="D44" s="16" t="n"/>
      <c r="E44" s="16" t="n"/>
      <c r="F44" s="17" t="n"/>
      <c r="G44" s="18" t="n"/>
      <c r="H44" s="18" t="n"/>
      <c r="I44" s="17" t="n"/>
      <c r="J44" s="18" t="n"/>
      <c r="K44" s="16" t="n"/>
      <c r="L44" s="16" t="n"/>
      <c r="M44" s="11">
        <f>IF(COUNTA(A44:L44)=0,"",IF(NOT(ISNUMBER(F44)),"",MAX(F44-IF(ISNUMBER(I44),I44,0),0)))</f>
        <v/>
      </c>
      <c r="N44" s="11">
        <f>IF(COUNTA(A44:L44)=0,"",IF(OR(M44="",M44=0),"",IF(OR(NOT(ISNUMBER(G44)),NOT(ISNUMBER(Assumptions!$B$4))),"",MAX(Assumptions!$B$4-G44,0))))</f>
        <v/>
      </c>
      <c r="O44" s="20">
        <f>IF(COUNTA(A44:L44)=0,"",IF(OR(A44="",B44="",C44="",D44="",F44="",G44="",K44="",L44=""),"Check required fields",IF(OR(NOT(ISNUMBER(F44)),F44&lt;1,NOT(ISNUMBER(G44))),"Check input type",IF(AND(I44&lt;&gt;"",NOT(ISNUMBER(I44))),"Check input type",IF(AND(I44&lt;&gt;"",I44&lt;0),"Check input type",IF(AND(J44&lt;&gt;"",NOT(ISNUMBER(J44))),"Check input type",IF(AND(H44&lt;&gt;"",NOT(ISNUMBER(H44))),"Check input type",IF(NOT(ISNUMBER(Assumptions!$B$6)),"Check assumptions",IF(OR(F44&gt;Assumptions!$B$6,AND(I44&lt;&gt;"",I44&gt;Assumptions!$B$6)),"Check quantity limit",IF(I44&gt;F44,"Check returned quantity",IF(AND(H44&lt;&gt;"",H44&lt;G44),"Check date order",IF(AND(J44&lt;&gt;"",J44&lt;G44),"Check date order",IF(AND(I44&gt;0,J44=""),"Check return date",IF(AND(L44=Assumptions!$F$6,M44&lt;&gt;0),"Check returned status",IF(AND(L44&lt;&gt;Assumptions!$F$6,M44=0),"Check status",IF(AND(L44=Assumptions!$F$5,OR(I44="",I44=0)),"Check partial status",IF(AND(I44&gt;0,M44&gt;0,L44&lt;&gt;Assumptions!$F$5),"Check partial status",IF(L44=Assumptions!$F$7,"Human review",IF(OR(H44="",M44=0),"OK",IF(OR(NOT(ISNUMBER(Assumptions!$B$4)),NOT(ISNUMBER(Assumptions!$B$5))),"Check assumptions",IF(Assumptions!$B$4&gt;H44+Assumptions!$B$5,"Past due - review","OK")))))))))))))))))))))</f>
        <v/>
      </c>
    </row>
    <row r="45" ht="30" customHeight="1">
      <c r="A45" s="16" t="n"/>
      <c r="B45" s="16" t="n"/>
      <c r="C45" s="16" t="n"/>
      <c r="D45" s="16" t="n"/>
      <c r="E45" s="16" t="n"/>
      <c r="F45" s="17" t="n"/>
      <c r="G45" s="18" t="n"/>
      <c r="H45" s="18" t="n"/>
      <c r="I45" s="17" t="n"/>
      <c r="J45" s="18" t="n"/>
      <c r="K45" s="16" t="n"/>
      <c r="L45" s="16" t="n"/>
      <c r="M45" s="8">
        <f>IF(COUNTA(A45:L45)=0,"",IF(NOT(ISNUMBER(F45)),"",MAX(F45-IF(ISNUMBER(I45),I45,0),0)))</f>
        <v/>
      </c>
      <c r="N45" s="8">
        <f>IF(COUNTA(A45:L45)=0,"",IF(OR(M45="",M45=0),"",IF(OR(NOT(ISNUMBER(G45)),NOT(ISNUMBER(Assumptions!$B$4))),"",MAX(Assumptions!$B$4-G45,0))))</f>
        <v/>
      </c>
      <c r="O45" s="19">
        <f>IF(COUNTA(A45:L45)=0,"",IF(OR(A45="",B45="",C45="",D45="",F45="",G45="",K45="",L45=""),"Check required fields",IF(OR(NOT(ISNUMBER(F45)),F45&lt;1,NOT(ISNUMBER(G45))),"Check input type",IF(AND(I45&lt;&gt;"",NOT(ISNUMBER(I45))),"Check input type",IF(AND(I45&lt;&gt;"",I45&lt;0),"Check input type",IF(AND(J45&lt;&gt;"",NOT(ISNUMBER(J45))),"Check input type",IF(AND(H45&lt;&gt;"",NOT(ISNUMBER(H45))),"Check input type",IF(NOT(ISNUMBER(Assumptions!$B$6)),"Check assumptions",IF(OR(F45&gt;Assumptions!$B$6,AND(I45&lt;&gt;"",I45&gt;Assumptions!$B$6)),"Check quantity limit",IF(I45&gt;F45,"Check returned quantity",IF(AND(H45&lt;&gt;"",H45&lt;G45),"Check date order",IF(AND(J45&lt;&gt;"",J45&lt;G45),"Check date order",IF(AND(I45&gt;0,J45=""),"Check return date",IF(AND(L45=Assumptions!$F$6,M45&lt;&gt;0),"Check returned status",IF(AND(L45&lt;&gt;Assumptions!$F$6,M45=0),"Check status",IF(AND(L45=Assumptions!$F$5,OR(I45="",I45=0)),"Check partial status",IF(AND(I45&gt;0,M45&gt;0,L45&lt;&gt;Assumptions!$F$5),"Check partial status",IF(L45=Assumptions!$F$7,"Human review",IF(OR(H45="",M45=0),"OK",IF(OR(NOT(ISNUMBER(Assumptions!$B$4)),NOT(ISNUMBER(Assumptions!$B$5))),"Check assumptions",IF(Assumptions!$B$4&gt;H45+Assumptions!$B$5,"Past due - review","OK")))))))))))))))))))))</f>
        <v/>
      </c>
    </row>
    <row r="46" ht="30" customHeight="1">
      <c r="A46" s="16" t="n"/>
      <c r="B46" s="16" t="n"/>
      <c r="C46" s="16" t="n"/>
      <c r="D46" s="16" t="n"/>
      <c r="E46" s="16" t="n"/>
      <c r="F46" s="17" t="n"/>
      <c r="G46" s="18" t="n"/>
      <c r="H46" s="18" t="n"/>
      <c r="I46" s="17" t="n"/>
      <c r="J46" s="18" t="n"/>
      <c r="K46" s="16" t="n"/>
      <c r="L46" s="16" t="n"/>
      <c r="M46" s="11">
        <f>IF(COUNTA(A46:L46)=0,"",IF(NOT(ISNUMBER(F46)),"",MAX(F46-IF(ISNUMBER(I46),I46,0),0)))</f>
        <v/>
      </c>
      <c r="N46" s="11">
        <f>IF(COUNTA(A46:L46)=0,"",IF(OR(M46="",M46=0),"",IF(OR(NOT(ISNUMBER(G46)),NOT(ISNUMBER(Assumptions!$B$4))),"",MAX(Assumptions!$B$4-G46,0))))</f>
        <v/>
      </c>
      <c r="O46" s="20">
        <f>IF(COUNTA(A46:L46)=0,"",IF(OR(A46="",B46="",C46="",D46="",F46="",G46="",K46="",L46=""),"Check required fields",IF(OR(NOT(ISNUMBER(F46)),F46&lt;1,NOT(ISNUMBER(G46))),"Check input type",IF(AND(I46&lt;&gt;"",NOT(ISNUMBER(I46))),"Check input type",IF(AND(I46&lt;&gt;"",I46&lt;0),"Check input type",IF(AND(J46&lt;&gt;"",NOT(ISNUMBER(J46))),"Check input type",IF(AND(H46&lt;&gt;"",NOT(ISNUMBER(H46))),"Check input type",IF(NOT(ISNUMBER(Assumptions!$B$6)),"Check assumptions",IF(OR(F46&gt;Assumptions!$B$6,AND(I46&lt;&gt;"",I46&gt;Assumptions!$B$6)),"Check quantity limit",IF(I46&gt;F46,"Check returned quantity",IF(AND(H46&lt;&gt;"",H46&lt;G46),"Check date order",IF(AND(J46&lt;&gt;"",J46&lt;G46),"Check date order",IF(AND(I46&gt;0,J46=""),"Check return date",IF(AND(L46=Assumptions!$F$6,M46&lt;&gt;0),"Check returned status",IF(AND(L46&lt;&gt;Assumptions!$F$6,M46=0),"Check status",IF(AND(L46=Assumptions!$F$5,OR(I46="",I46=0)),"Check partial status",IF(AND(I46&gt;0,M46&gt;0,L46&lt;&gt;Assumptions!$F$5),"Check partial status",IF(L46=Assumptions!$F$7,"Human review",IF(OR(H46="",M46=0),"OK",IF(OR(NOT(ISNUMBER(Assumptions!$B$4)),NOT(ISNUMBER(Assumptions!$B$5))),"Check assumptions",IF(Assumptions!$B$4&gt;H46+Assumptions!$B$5,"Past due - review","OK")))))))))))))))))))))</f>
        <v/>
      </c>
    </row>
    <row r="47" ht="30" customHeight="1">
      <c r="A47" s="16" t="n"/>
      <c r="B47" s="16" t="n"/>
      <c r="C47" s="16" t="n"/>
      <c r="D47" s="16" t="n"/>
      <c r="E47" s="16" t="n"/>
      <c r="F47" s="17" t="n"/>
      <c r="G47" s="18" t="n"/>
      <c r="H47" s="18" t="n"/>
      <c r="I47" s="17" t="n"/>
      <c r="J47" s="18" t="n"/>
      <c r="K47" s="16" t="n"/>
      <c r="L47" s="16" t="n"/>
      <c r="M47" s="8">
        <f>IF(COUNTA(A47:L47)=0,"",IF(NOT(ISNUMBER(F47)),"",MAX(F47-IF(ISNUMBER(I47),I47,0),0)))</f>
        <v/>
      </c>
      <c r="N47" s="8">
        <f>IF(COUNTA(A47:L47)=0,"",IF(OR(M47="",M47=0),"",IF(OR(NOT(ISNUMBER(G47)),NOT(ISNUMBER(Assumptions!$B$4))),"",MAX(Assumptions!$B$4-G47,0))))</f>
        <v/>
      </c>
      <c r="O47" s="19">
        <f>IF(COUNTA(A47:L47)=0,"",IF(OR(A47="",B47="",C47="",D47="",F47="",G47="",K47="",L47=""),"Check required fields",IF(OR(NOT(ISNUMBER(F47)),F47&lt;1,NOT(ISNUMBER(G47))),"Check input type",IF(AND(I47&lt;&gt;"",NOT(ISNUMBER(I47))),"Check input type",IF(AND(I47&lt;&gt;"",I47&lt;0),"Check input type",IF(AND(J47&lt;&gt;"",NOT(ISNUMBER(J47))),"Check input type",IF(AND(H47&lt;&gt;"",NOT(ISNUMBER(H47))),"Check input type",IF(NOT(ISNUMBER(Assumptions!$B$6)),"Check assumptions",IF(OR(F47&gt;Assumptions!$B$6,AND(I47&lt;&gt;"",I47&gt;Assumptions!$B$6)),"Check quantity limit",IF(I47&gt;F47,"Check returned quantity",IF(AND(H47&lt;&gt;"",H47&lt;G47),"Check date order",IF(AND(J47&lt;&gt;"",J47&lt;G47),"Check date order",IF(AND(I47&gt;0,J47=""),"Check return date",IF(AND(L47=Assumptions!$F$6,M47&lt;&gt;0),"Check returned status",IF(AND(L47&lt;&gt;Assumptions!$F$6,M47=0),"Check status",IF(AND(L47=Assumptions!$F$5,OR(I47="",I47=0)),"Check partial status",IF(AND(I47&gt;0,M47&gt;0,L47&lt;&gt;Assumptions!$F$5),"Check partial status",IF(L47=Assumptions!$F$7,"Human review",IF(OR(H47="",M47=0),"OK",IF(OR(NOT(ISNUMBER(Assumptions!$B$4)),NOT(ISNUMBER(Assumptions!$B$5))),"Check assumptions",IF(Assumptions!$B$4&gt;H47+Assumptions!$B$5,"Past due - review","OK")))))))))))))))))))))</f>
        <v/>
      </c>
    </row>
    <row r="48" ht="30" customHeight="1">
      <c r="A48" s="16" t="n"/>
      <c r="B48" s="16" t="n"/>
      <c r="C48" s="16" t="n"/>
      <c r="D48" s="16" t="n"/>
      <c r="E48" s="16" t="n"/>
      <c r="F48" s="17" t="n"/>
      <c r="G48" s="18" t="n"/>
      <c r="H48" s="18" t="n"/>
      <c r="I48" s="17" t="n"/>
      <c r="J48" s="18" t="n"/>
      <c r="K48" s="16" t="n"/>
      <c r="L48" s="16" t="n"/>
      <c r="M48" s="11">
        <f>IF(COUNTA(A48:L48)=0,"",IF(NOT(ISNUMBER(F48)),"",MAX(F48-IF(ISNUMBER(I48),I48,0),0)))</f>
        <v/>
      </c>
      <c r="N48" s="11">
        <f>IF(COUNTA(A48:L48)=0,"",IF(OR(M48="",M48=0),"",IF(OR(NOT(ISNUMBER(G48)),NOT(ISNUMBER(Assumptions!$B$4))),"",MAX(Assumptions!$B$4-G48,0))))</f>
        <v/>
      </c>
      <c r="O48" s="20">
        <f>IF(COUNTA(A48:L48)=0,"",IF(OR(A48="",B48="",C48="",D48="",F48="",G48="",K48="",L48=""),"Check required fields",IF(OR(NOT(ISNUMBER(F48)),F48&lt;1,NOT(ISNUMBER(G48))),"Check input type",IF(AND(I48&lt;&gt;"",NOT(ISNUMBER(I48))),"Check input type",IF(AND(I48&lt;&gt;"",I48&lt;0),"Check input type",IF(AND(J48&lt;&gt;"",NOT(ISNUMBER(J48))),"Check input type",IF(AND(H48&lt;&gt;"",NOT(ISNUMBER(H48))),"Check input type",IF(NOT(ISNUMBER(Assumptions!$B$6)),"Check assumptions",IF(OR(F48&gt;Assumptions!$B$6,AND(I48&lt;&gt;"",I48&gt;Assumptions!$B$6)),"Check quantity limit",IF(I48&gt;F48,"Check returned quantity",IF(AND(H48&lt;&gt;"",H48&lt;G48),"Check date order",IF(AND(J48&lt;&gt;"",J48&lt;G48),"Check date order",IF(AND(I48&gt;0,J48=""),"Check return date",IF(AND(L48=Assumptions!$F$6,M48&lt;&gt;0),"Check returned status",IF(AND(L48&lt;&gt;Assumptions!$F$6,M48=0),"Check status",IF(AND(L48=Assumptions!$F$5,OR(I48="",I48=0)),"Check partial status",IF(AND(I48&gt;0,M48&gt;0,L48&lt;&gt;Assumptions!$F$5),"Check partial status",IF(L48=Assumptions!$F$7,"Human review",IF(OR(H48="",M48=0),"OK",IF(OR(NOT(ISNUMBER(Assumptions!$B$4)),NOT(ISNUMBER(Assumptions!$B$5))),"Check assumptions",IF(Assumptions!$B$4&gt;H48+Assumptions!$B$5,"Past due - review","OK")))))))))))))))))))))</f>
        <v/>
      </c>
    </row>
    <row r="49" ht="30" customHeight="1">
      <c r="A49" s="16" t="n"/>
      <c r="B49" s="16" t="n"/>
      <c r="C49" s="16" t="n"/>
      <c r="D49" s="16" t="n"/>
      <c r="E49" s="16" t="n"/>
      <c r="F49" s="17" t="n"/>
      <c r="G49" s="18" t="n"/>
      <c r="H49" s="18" t="n"/>
      <c r="I49" s="17" t="n"/>
      <c r="J49" s="18" t="n"/>
      <c r="K49" s="16" t="n"/>
      <c r="L49" s="16" t="n"/>
      <c r="M49" s="8">
        <f>IF(COUNTA(A49:L49)=0,"",IF(NOT(ISNUMBER(F49)),"",MAX(F49-IF(ISNUMBER(I49),I49,0),0)))</f>
        <v/>
      </c>
      <c r="N49" s="8">
        <f>IF(COUNTA(A49:L49)=0,"",IF(OR(M49="",M49=0),"",IF(OR(NOT(ISNUMBER(G49)),NOT(ISNUMBER(Assumptions!$B$4))),"",MAX(Assumptions!$B$4-G49,0))))</f>
        <v/>
      </c>
      <c r="O49" s="19">
        <f>IF(COUNTA(A49:L49)=0,"",IF(OR(A49="",B49="",C49="",D49="",F49="",G49="",K49="",L49=""),"Check required fields",IF(OR(NOT(ISNUMBER(F49)),F49&lt;1,NOT(ISNUMBER(G49))),"Check input type",IF(AND(I49&lt;&gt;"",NOT(ISNUMBER(I49))),"Check input type",IF(AND(I49&lt;&gt;"",I49&lt;0),"Check input type",IF(AND(J49&lt;&gt;"",NOT(ISNUMBER(J49))),"Check input type",IF(AND(H49&lt;&gt;"",NOT(ISNUMBER(H49))),"Check input type",IF(NOT(ISNUMBER(Assumptions!$B$6)),"Check assumptions",IF(OR(F49&gt;Assumptions!$B$6,AND(I49&lt;&gt;"",I49&gt;Assumptions!$B$6)),"Check quantity limit",IF(I49&gt;F49,"Check returned quantity",IF(AND(H49&lt;&gt;"",H49&lt;G49),"Check date order",IF(AND(J49&lt;&gt;"",J49&lt;G49),"Check date order",IF(AND(I49&gt;0,J49=""),"Check return date",IF(AND(L49=Assumptions!$F$6,M49&lt;&gt;0),"Check returned status",IF(AND(L49&lt;&gt;Assumptions!$F$6,M49=0),"Check status",IF(AND(L49=Assumptions!$F$5,OR(I49="",I49=0)),"Check partial status",IF(AND(I49&gt;0,M49&gt;0,L49&lt;&gt;Assumptions!$F$5),"Check partial status",IF(L49=Assumptions!$F$7,"Human review",IF(OR(H49="",M49=0),"OK",IF(OR(NOT(ISNUMBER(Assumptions!$B$4)),NOT(ISNUMBER(Assumptions!$B$5))),"Check assumptions",IF(Assumptions!$B$4&gt;H49+Assumptions!$B$5,"Past due - review","OK")))))))))))))))))))))</f>
        <v/>
      </c>
    </row>
    <row r="50" ht="30" customHeight="1">
      <c r="A50" s="16" t="n"/>
      <c r="B50" s="16" t="n"/>
      <c r="C50" s="16" t="n"/>
      <c r="D50" s="16" t="n"/>
      <c r="E50" s="16" t="n"/>
      <c r="F50" s="17" t="n"/>
      <c r="G50" s="18" t="n"/>
      <c r="H50" s="18" t="n"/>
      <c r="I50" s="17" t="n"/>
      <c r="J50" s="18" t="n"/>
      <c r="K50" s="16" t="n"/>
      <c r="L50" s="16" t="n"/>
      <c r="M50" s="11">
        <f>IF(COUNTA(A50:L50)=0,"",IF(NOT(ISNUMBER(F50)),"",MAX(F50-IF(ISNUMBER(I50),I50,0),0)))</f>
        <v/>
      </c>
      <c r="N50" s="11">
        <f>IF(COUNTA(A50:L50)=0,"",IF(OR(M50="",M50=0),"",IF(OR(NOT(ISNUMBER(G50)),NOT(ISNUMBER(Assumptions!$B$4))),"",MAX(Assumptions!$B$4-G50,0))))</f>
        <v/>
      </c>
      <c r="O50" s="20">
        <f>IF(COUNTA(A50:L50)=0,"",IF(OR(A50="",B50="",C50="",D50="",F50="",G50="",K50="",L50=""),"Check required fields",IF(OR(NOT(ISNUMBER(F50)),F50&lt;1,NOT(ISNUMBER(G50))),"Check input type",IF(AND(I50&lt;&gt;"",NOT(ISNUMBER(I50))),"Check input type",IF(AND(I50&lt;&gt;"",I50&lt;0),"Check input type",IF(AND(J50&lt;&gt;"",NOT(ISNUMBER(J50))),"Check input type",IF(AND(H50&lt;&gt;"",NOT(ISNUMBER(H50))),"Check input type",IF(NOT(ISNUMBER(Assumptions!$B$6)),"Check assumptions",IF(OR(F50&gt;Assumptions!$B$6,AND(I50&lt;&gt;"",I50&gt;Assumptions!$B$6)),"Check quantity limit",IF(I50&gt;F50,"Check returned quantity",IF(AND(H50&lt;&gt;"",H50&lt;G50),"Check date order",IF(AND(J50&lt;&gt;"",J50&lt;G50),"Check date order",IF(AND(I50&gt;0,J50=""),"Check return date",IF(AND(L50=Assumptions!$F$6,M50&lt;&gt;0),"Check returned status",IF(AND(L50&lt;&gt;Assumptions!$F$6,M50=0),"Check status",IF(AND(L50=Assumptions!$F$5,OR(I50="",I50=0)),"Check partial status",IF(AND(I50&gt;0,M50&gt;0,L50&lt;&gt;Assumptions!$F$5),"Check partial status",IF(L50=Assumptions!$F$7,"Human review",IF(OR(H50="",M50=0),"OK",IF(OR(NOT(ISNUMBER(Assumptions!$B$4)),NOT(ISNUMBER(Assumptions!$B$5))),"Check assumptions",IF(Assumptions!$B$4&gt;H50+Assumptions!$B$5,"Past due - review","OK")))))))))))))))))))))</f>
        <v/>
      </c>
    </row>
    <row r="51" ht="30" customHeight="1">
      <c r="A51" s="16" t="n"/>
      <c r="B51" s="16" t="n"/>
      <c r="C51" s="16" t="n"/>
      <c r="D51" s="16" t="n"/>
      <c r="E51" s="16" t="n"/>
      <c r="F51" s="17" t="n"/>
      <c r="G51" s="18" t="n"/>
      <c r="H51" s="18" t="n"/>
      <c r="I51" s="17" t="n"/>
      <c r="J51" s="18" t="n"/>
      <c r="K51" s="16" t="n"/>
      <c r="L51" s="16" t="n"/>
      <c r="M51" s="8">
        <f>IF(COUNTA(A51:L51)=0,"",IF(NOT(ISNUMBER(F51)),"",MAX(F51-IF(ISNUMBER(I51),I51,0),0)))</f>
        <v/>
      </c>
      <c r="N51" s="8">
        <f>IF(COUNTA(A51:L51)=0,"",IF(OR(M51="",M51=0),"",IF(OR(NOT(ISNUMBER(G51)),NOT(ISNUMBER(Assumptions!$B$4))),"",MAX(Assumptions!$B$4-G51,0))))</f>
        <v/>
      </c>
      <c r="O51" s="19">
        <f>IF(COUNTA(A51:L51)=0,"",IF(OR(A51="",B51="",C51="",D51="",F51="",G51="",K51="",L51=""),"Check required fields",IF(OR(NOT(ISNUMBER(F51)),F51&lt;1,NOT(ISNUMBER(G51))),"Check input type",IF(AND(I51&lt;&gt;"",NOT(ISNUMBER(I51))),"Check input type",IF(AND(I51&lt;&gt;"",I51&lt;0),"Check input type",IF(AND(J51&lt;&gt;"",NOT(ISNUMBER(J51))),"Check input type",IF(AND(H51&lt;&gt;"",NOT(ISNUMBER(H51))),"Check input type",IF(NOT(ISNUMBER(Assumptions!$B$6)),"Check assumptions",IF(OR(F51&gt;Assumptions!$B$6,AND(I51&lt;&gt;"",I51&gt;Assumptions!$B$6)),"Check quantity limit",IF(I51&gt;F51,"Check returned quantity",IF(AND(H51&lt;&gt;"",H51&lt;G51),"Check date order",IF(AND(J51&lt;&gt;"",J51&lt;G51),"Check date order",IF(AND(I51&gt;0,J51=""),"Check return date",IF(AND(L51=Assumptions!$F$6,M51&lt;&gt;0),"Check returned status",IF(AND(L51&lt;&gt;Assumptions!$F$6,M51=0),"Check status",IF(AND(L51=Assumptions!$F$5,OR(I51="",I51=0)),"Check partial status",IF(AND(I51&gt;0,M51&gt;0,L51&lt;&gt;Assumptions!$F$5),"Check partial status",IF(L51=Assumptions!$F$7,"Human review",IF(OR(H51="",M51=0),"OK",IF(OR(NOT(ISNUMBER(Assumptions!$B$4)),NOT(ISNUMBER(Assumptions!$B$5))),"Check assumptions",IF(Assumptions!$B$4&gt;H51+Assumptions!$B$5,"Past due - review","OK")))))))))))))))))))))</f>
        <v/>
      </c>
    </row>
    <row r="52" ht="30" customHeight="1">
      <c r="A52" s="16" t="n"/>
      <c r="B52" s="16" t="n"/>
      <c r="C52" s="16" t="n"/>
      <c r="D52" s="16" t="n"/>
      <c r="E52" s="16" t="n"/>
      <c r="F52" s="17" t="n"/>
      <c r="G52" s="18" t="n"/>
      <c r="H52" s="18" t="n"/>
      <c r="I52" s="17" t="n"/>
      <c r="J52" s="18" t="n"/>
      <c r="K52" s="16" t="n"/>
      <c r="L52" s="16" t="n"/>
      <c r="M52" s="11">
        <f>IF(COUNTA(A52:L52)=0,"",IF(NOT(ISNUMBER(F52)),"",MAX(F52-IF(ISNUMBER(I52),I52,0),0)))</f>
        <v/>
      </c>
      <c r="N52" s="11">
        <f>IF(COUNTA(A52:L52)=0,"",IF(OR(M52="",M52=0),"",IF(OR(NOT(ISNUMBER(G52)),NOT(ISNUMBER(Assumptions!$B$4))),"",MAX(Assumptions!$B$4-G52,0))))</f>
        <v/>
      </c>
      <c r="O52" s="20">
        <f>IF(COUNTA(A52:L52)=0,"",IF(OR(A52="",B52="",C52="",D52="",F52="",G52="",K52="",L52=""),"Check required fields",IF(OR(NOT(ISNUMBER(F52)),F52&lt;1,NOT(ISNUMBER(G52))),"Check input type",IF(AND(I52&lt;&gt;"",NOT(ISNUMBER(I52))),"Check input type",IF(AND(I52&lt;&gt;"",I52&lt;0),"Check input type",IF(AND(J52&lt;&gt;"",NOT(ISNUMBER(J52))),"Check input type",IF(AND(H52&lt;&gt;"",NOT(ISNUMBER(H52))),"Check input type",IF(NOT(ISNUMBER(Assumptions!$B$6)),"Check assumptions",IF(OR(F52&gt;Assumptions!$B$6,AND(I52&lt;&gt;"",I52&gt;Assumptions!$B$6)),"Check quantity limit",IF(I52&gt;F52,"Check returned quantity",IF(AND(H52&lt;&gt;"",H52&lt;G52),"Check date order",IF(AND(J52&lt;&gt;"",J52&lt;G52),"Check date order",IF(AND(I52&gt;0,J52=""),"Check return date",IF(AND(L52=Assumptions!$F$6,M52&lt;&gt;0),"Check returned status",IF(AND(L52&lt;&gt;Assumptions!$F$6,M52=0),"Check status",IF(AND(L52=Assumptions!$F$5,OR(I52="",I52=0)),"Check partial status",IF(AND(I52&gt;0,M52&gt;0,L52&lt;&gt;Assumptions!$F$5),"Check partial status",IF(L52=Assumptions!$F$7,"Human review",IF(OR(H52="",M52=0),"OK",IF(OR(NOT(ISNUMBER(Assumptions!$B$4)),NOT(ISNUMBER(Assumptions!$B$5))),"Check assumptions",IF(Assumptions!$B$4&gt;H52+Assumptions!$B$5,"Past due - review","OK")))))))))))))))))))))</f>
        <v/>
      </c>
    </row>
    <row r="53" ht="30" customHeight="1">
      <c r="A53" s="16" t="n"/>
      <c r="B53" s="16" t="n"/>
      <c r="C53" s="16" t="n"/>
      <c r="D53" s="16" t="n"/>
      <c r="E53" s="16" t="n"/>
      <c r="F53" s="17" t="n"/>
      <c r="G53" s="18" t="n"/>
      <c r="H53" s="18" t="n"/>
      <c r="I53" s="17" t="n"/>
      <c r="J53" s="18" t="n"/>
      <c r="K53" s="16" t="n"/>
      <c r="L53" s="16" t="n"/>
      <c r="M53" s="8">
        <f>IF(COUNTA(A53:L53)=0,"",IF(NOT(ISNUMBER(F53)),"",MAX(F53-IF(ISNUMBER(I53),I53,0),0)))</f>
        <v/>
      </c>
      <c r="N53" s="8">
        <f>IF(COUNTA(A53:L53)=0,"",IF(OR(M53="",M53=0),"",IF(OR(NOT(ISNUMBER(G53)),NOT(ISNUMBER(Assumptions!$B$4))),"",MAX(Assumptions!$B$4-G53,0))))</f>
        <v/>
      </c>
      <c r="O53" s="19">
        <f>IF(COUNTA(A53:L53)=0,"",IF(OR(A53="",B53="",C53="",D53="",F53="",G53="",K53="",L53=""),"Check required fields",IF(OR(NOT(ISNUMBER(F53)),F53&lt;1,NOT(ISNUMBER(G53))),"Check input type",IF(AND(I53&lt;&gt;"",NOT(ISNUMBER(I53))),"Check input type",IF(AND(I53&lt;&gt;"",I53&lt;0),"Check input type",IF(AND(J53&lt;&gt;"",NOT(ISNUMBER(J53))),"Check input type",IF(AND(H53&lt;&gt;"",NOT(ISNUMBER(H53))),"Check input type",IF(NOT(ISNUMBER(Assumptions!$B$6)),"Check assumptions",IF(OR(F53&gt;Assumptions!$B$6,AND(I53&lt;&gt;"",I53&gt;Assumptions!$B$6)),"Check quantity limit",IF(I53&gt;F53,"Check returned quantity",IF(AND(H53&lt;&gt;"",H53&lt;G53),"Check date order",IF(AND(J53&lt;&gt;"",J53&lt;G53),"Check date order",IF(AND(I53&gt;0,J53=""),"Check return date",IF(AND(L53=Assumptions!$F$6,M53&lt;&gt;0),"Check returned status",IF(AND(L53&lt;&gt;Assumptions!$F$6,M53=0),"Check status",IF(AND(L53=Assumptions!$F$5,OR(I53="",I53=0)),"Check partial status",IF(AND(I53&gt;0,M53&gt;0,L53&lt;&gt;Assumptions!$F$5),"Check partial status",IF(L53=Assumptions!$F$7,"Human review",IF(OR(H53="",M53=0),"OK",IF(OR(NOT(ISNUMBER(Assumptions!$B$4)),NOT(ISNUMBER(Assumptions!$B$5))),"Check assumptions",IF(Assumptions!$B$4&gt;H53+Assumptions!$B$5,"Past due - review","OK")))))))))))))))))))))</f>
        <v/>
      </c>
    </row>
    <row r="54" ht="30" customHeight="1">
      <c r="A54" s="16" t="n"/>
      <c r="B54" s="16" t="n"/>
      <c r="C54" s="16" t="n"/>
      <c r="D54" s="16" t="n"/>
      <c r="E54" s="16" t="n"/>
      <c r="F54" s="17" t="n"/>
      <c r="G54" s="18" t="n"/>
      <c r="H54" s="18" t="n"/>
      <c r="I54" s="17" t="n"/>
      <c r="J54" s="18" t="n"/>
      <c r="K54" s="16" t="n"/>
      <c r="L54" s="16" t="n"/>
      <c r="M54" s="11">
        <f>IF(COUNTA(A54:L54)=0,"",IF(NOT(ISNUMBER(F54)),"",MAX(F54-IF(ISNUMBER(I54),I54,0),0)))</f>
        <v/>
      </c>
      <c r="N54" s="11">
        <f>IF(COUNTA(A54:L54)=0,"",IF(OR(M54="",M54=0),"",IF(OR(NOT(ISNUMBER(G54)),NOT(ISNUMBER(Assumptions!$B$4))),"",MAX(Assumptions!$B$4-G54,0))))</f>
        <v/>
      </c>
      <c r="O54" s="20">
        <f>IF(COUNTA(A54:L54)=0,"",IF(OR(A54="",B54="",C54="",D54="",F54="",G54="",K54="",L54=""),"Check required fields",IF(OR(NOT(ISNUMBER(F54)),F54&lt;1,NOT(ISNUMBER(G54))),"Check input type",IF(AND(I54&lt;&gt;"",NOT(ISNUMBER(I54))),"Check input type",IF(AND(I54&lt;&gt;"",I54&lt;0),"Check input type",IF(AND(J54&lt;&gt;"",NOT(ISNUMBER(J54))),"Check input type",IF(AND(H54&lt;&gt;"",NOT(ISNUMBER(H54))),"Check input type",IF(NOT(ISNUMBER(Assumptions!$B$6)),"Check assumptions",IF(OR(F54&gt;Assumptions!$B$6,AND(I54&lt;&gt;"",I54&gt;Assumptions!$B$6)),"Check quantity limit",IF(I54&gt;F54,"Check returned quantity",IF(AND(H54&lt;&gt;"",H54&lt;G54),"Check date order",IF(AND(J54&lt;&gt;"",J54&lt;G54),"Check date order",IF(AND(I54&gt;0,J54=""),"Check return date",IF(AND(L54=Assumptions!$F$6,M54&lt;&gt;0),"Check returned status",IF(AND(L54&lt;&gt;Assumptions!$F$6,M54=0),"Check status",IF(AND(L54=Assumptions!$F$5,OR(I54="",I54=0)),"Check partial status",IF(AND(I54&gt;0,M54&gt;0,L54&lt;&gt;Assumptions!$F$5),"Check partial status",IF(L54=Assumptions!$F$7,"Human review",IF(OR(H54="",M54=0),"OK",IF(OR(NOT(ISNUMBER(Assumptions!$B$4)),NOT(ISNUMBER(Assumptions!$B$5))),"Check assumptions",IF(Assumptions!$B$4&gt;H54+Assumptions!$B$5,"Past due - review","OK")))))))))))))))))))))</f>
        <v/>
      </c>
    </row>
    <row r="55" ht="30" customHeight="1">
      <c r="A55" s="16" t="n"/>
      <c r="B55" s="16" t="n"/>
      <c r="C55" s="16" t="n"/>
      <c r="D55" s="16" t="n"/>
      <c r="E55" s="16" t="n"/>
      <c r="F55" s="17" t="n"/>
      <c r="G55" s="18" t="n"/>
      <c r="H55" s="18" t="n"/>
      <c r="I55" s="17" t="n"/>
      <c r="J55" s="18" t="n"/>
      <c r="K55" s="16" t="n"/>
      <c r="L55" s="16" t="n"/>
      <c r="M55" s="8">
        <f>IF(COUNTA(A55:L55)=0,"",IF(NOT(ISNUMBER(F55)),"",MAX(F55-IF(ISNUMBER(I55),I55,0),0)))</f>
        <v/>
      </c>
      <c r="N55" s="8">
        <f>IF(COUNTA(A55:L55)=0,"",IF(OR(M55="",M55=0),"",IF(OR(NOT(ISNUMBER(G55)),NOT(ISNUMBER(Assumptions!$B$4))),"",MAX(Assumptions!$B$4-G55,0))))</f>
        <v/>
      </c>
      <c r="O55" s="19">
        <f>IF(COUNTA(A55:L55)=0,"",IF(OR(A55="",B55="",C55="",D55="",F55="",G55="",K55="",L55=""),"Check required fields",IF(OR(NOT(ISNUMBER(F55)),F55&lt;1,NOT(ISNUMBER(G55))),"Check input type",IF(AND(I55&lt;&gt;"",NOT(ISNUMBER(I55))),"Check input type",IF(AND(I55&lt;&gt;"",I55&lt;0),"Check input type",IF(AND(J55&lt;&gt;"",NOT(ISNUMBER(J55))),"Check input type",IF(AND(H55&lt;&gt;"",NOT(ISNUMBER(H55))),"Check input type",IF(NOT(ISNUMBER(Assumptions!$B$6)),"Check assumptions",IF(OR(F55&gt;Assumptions!$B$6,AND(I55&lt;&gt;"",I55&gt;Assumptions!$B$6)),"Check quantity limit",IF(I55&gt;F55,"Check returned quantity",IF(AND(H55&lt;&gt;"",H55&lt;G55),"Check date order",IF(AND(J55&lt;&gt;"",J55&lt;G55),"Check date order",IF(AND(I55&gt;0,J55=""),"Check return date",IF(AND(L55=Assumptions!$F$6,M55&lt;&gt;0),"Check returned status",IF(AND(L55&lt;&gt;Assumptions!$F$6,M55=0),"Check status",IF(AND(L55=Assumptions!$F$5,OR(I55="",I55=0)),"Check partial status",IF(AND(I55&gt;0,M55&gt;0,L55&lt;&gt;Assumptions!$F$5),"Check partial status",IF(L55=Assumptions!$F$7,"Human review",IF(OR(H55="",M55=0),"OK",IF(OR(NOT(ISNUMBER(Assumptions!$B$4)),NOT(ISNUMBER(Assumptions!$B$5))),"Check assumptions",IF(Assumptions!$B$4&gt;H55+Assumptions!$B$5,"Past due - review","OK")))))))))))))))))))))</f>
        <v/>
      </c>
    </row>
    <row r="56" ht="30" customHeight="1">
      <c r="A56" s="16" t="n"/>
      <c r="B56" s="16" t="n"/>
      <c r="C56" s="16" t="n"/>
      <c r="D56" s="16" t="n"/>
      <c r="E56" s="16" t="n"/>
      <c r="F56" s="17" t="n"/>
      <c r="G56" s="18" t="n"/>
      <c r="H56" s="18" t="n"/>
      <c r="I56" s="17" t="n"/>
      <c r="J56" s="18" t="n"/>
      <c r="K56" s="16" t="n"/>
      <c r="L56" s="16" t="n"/>
      <c r="M56" s="11">
        <f>IF(COUNTA(A56:L56)=0,"",IF(NOT(ISNUMBER(F56)),"",MAX(F56-IF(ISNUMBER(I56),I56,0),0)))</f>
        <v/>
      </c>
      <c r="N56" s="11">
        <f>IF(COUNTA(A56:L56)=0,"",IF(OR(M56="",M56=0),"",IF(OR(NOT(ISNUMBER(G56)),NOT(ISNUMBER(Assumptions!$B$4))),"",MAX(Assumptions!$B$4-G56,0))))</f>
        <v/>
      </c>
      <c r="O56" s="20">
        <f>IF(COUNTA(A56:L56)=0,"",IF(OR(A56="",B56="",C56="",D56="",F56="",G56="",K56="",L56=""),"Check required fields",IF(OR(NOT(ISNUMBER(F56)),F56&lt;1,NOT(ISNUMBER(G56))),"Check input type",IF(AND(I56&lt;&gt;"",NOT(ISNUMBER(I56))),"Check input type",IF(AND(I56&lt;&gt;"",I56&lt;0),"Check input type",IF(AND(J56&lt;&gt;"",NOT(ISNUMBER(J56))),"Check input type",IF(AND(H56&lt;&gt;"",NOT(ISNUMBER(H56))),"Check input type",IF(NOT(ISNUMBER(Assumptions!$B$6)),"Check assumptions",IF(OR(F56&gt;Assumptions!$B$6,AND(I56&lt;&gt;"",I56&gt;Assumptions!$B$6)),"Check quantity limit",IF(I56&gt;F56,"Check returned quantity",IF(AND(H56&lt;&gt;"",H56&lt;G56),"Check date order",IF(AND(J56&lt;&gt;"",J56&lt;G56),"Check date order",IF(AND(I56&gt;0,J56=""),"Check return date",IF(AND(L56=Assumptions!$F$6,M56&lt;&gt;0),"Check returned status",IF(AND(L56&lt;&gt;Assumptions!$F$6,M56=0),"Check status",IF(AND(L56=Assumptions!$F$5,OR(I56="",I56=0)),"Check partial status",IF(AND(I56&gt;0,M56&gt;0,L56&lt;&gt;Assumptions!$F$5),"Check partial status",IF(L56=Assumptions!$F$7,"Human review",IF(OR(H56="",M56=0),"OK",IF(OR(NOT(ISNUMBER(Assumptions!$B$4)),NOT(ISNUMBER(Assumptions!$B$5))),"Check assumptions",IF(Assumptions!$B$4&gt;H56+Assumptions!$B$5,"Past due - review","OK")))))))))))))))))))))</f>
        <v/>
      </c>
    </row>
    <row r="57" ht="30" customHeight="1">
      <c r="A57" s="16" t="n"/>
      <c r="B57" s="16" t="n"/>
      <c r="C57" s="16" t="n"/>
      <c r="D57" s="16" t="n"/>
      <c r="E57" s="16" t="n"/>
      <c r="F57" s="17" t="n"/>
      <c r="G57" s="18" t="n"/>
      <c r="H57" s="18" t="n"/>
      <c r="I57" s="17" t="n"/>
      <c r="J57" s="18" t="n"/>
      <c r="K57" s="16" t="n"/>
      <c r="L57" s="16" t="n"/>
      <c r="M57" s="8">
        <f>IF(COUNTA(A57:L57)=0,"",IF(NOT(ISNUMBER(F57)),"",MAX(F57-IF(ISNUMBER(I57),I57,0),0)))</f>
        <v/>
      </c>
      <c r="N57" s="8">
        <f>IF(COUNTA(A57:L57)=0,"",IF(OR(M57="",M57=0),"",IF(OR(NOT(ISNUMBER(G57)),NOT(ISNUMBER(Assumptions!$B$4))),"",MAX(Assumptions!$B$4-G57,0))))</f>
        <v/>
      </c>
      <c r="O57" s="19">
        <f>IF(COUNTA(A57:L57)=0,"",IF(OR(A57="",B57="",C57="",D57="",F57="",G57="",K57="",L57=""),"Check required fields",IF(OR(NOT(ISNUMBER(F57)),F57&lt;1,NOT(ISNUMBER(G57))),"Check input type",IF(AND(I57&lt;&gt;"",NOT(ISNUMBER(I57))),"Check input type",IF(AND(I57&lt;&gt;"",I57&lt;0),"Check input type",IF(AND(J57&lt;&gt;"",NOT(ISNUMBER(J57))),"Check input type",IF(AND(H57&lt;&gt;"",NOT(ISNUMBER(H57))),"Check input type",IF(NOT(ISNUMBER(Assumptions!$B$6)),"Check assumptions",IF(OR(F57&gt;Assumptions!$B$6,AND(I57&lt;&gt;"",I57&gt;Assumptions!$B$6)),"Check quantity limit",IF(I57&gt;F57,"Check returned quantity",IF(AND(H57&lt;&gt;"",H57&lt;G57),"Check date order",IF(AND(J57&lt;&gt;"",J57&lt;G57),"Check date order",IF(AND(I57&gt;0,J57=""),"Check return date",IF(AND(L57=Assumptions!$F$6,M57&lt;&gt;0),"Check returned status",IF(AND(L57&lt;&gt;Assumptions!$F$6,M57=0),"Check status",IF(AND(L57=Assumptions!$F$5,OR(I57="",I57=0)),"Check partial status",IF(AND(I57&gt;0,M57&gt;0,L57&lt;&gt;Assumptions!$F$5),"Check partial status",IF(L57=Assumptions!$F$7,"Human review",IF(OR(H57="",M57=0),"OK",IF(OR(NOT(ISNUMBER(Assumptions!$B$4)),NOT(ISNUMBER(Assumptions!$B$5))),"Check assumptions",IF(Assumptions!$B$4&gt;H57+Assumptions!$B$5,"Past due - review","OK")))))))))))))))))))))</f>
        <v/>
      </c>
    </row>
    <row r="58" ht="30" customHeight="1">
      <c r="A58" s="16" t="n"/>
      <c r="B58" s="16" t="n"/>
      <c r="C58" s="16" t="n"/>
      <c r="D58" s="16" t="n"/>
      <c r="E58" s="16" t="n"/>
      <c r="F58" s="17" t="n"/>
      <c r="G58" s="18" t="n"/>
      <c r="H58" s="18" t="n"/>
      <c r="I58" s="17" t="n"/>
      <c r="J58" s="18" t="n"/>
      <c r="K58" s="16" t="n"/>
      <c r="L58" s="16" t="n"/>
      <c r="M58" s="11">
        <f>IF(COUNTA(A58:L58)=0,"",IF(NOT(ISNUMBER(F58)),"",MAX(F58-IF(ISNUMBER(I58),I58,0),0)))</f>
        <v/>
      </c>
      <c r="N58" s="11">
        <f>IF(COUNTA(A58:L58)=0,"",IF(OR(M58="",M58=0),"",IF(OR(NOT(ISNUMBER(G58)),NOT(ISNUMBER(Assumptions!$B$4))),"",MAX(Assumptions!$B$4-G58,0))))</f>
        <v/>
      </c>
      <c r="O58" s="20">
        <f>IF(COUNTA(A58:L58)=0,"",IF(OR(A58="",B58="",C58="",D58="",F58="",G58="",K58="",L58=""),"Check required fields",IF(OR(NOT(ISNUMBER(F58)),F58&lt;1,NOT(ISNUMBER(G58))),"Check input type",IF(AND(I58&lt;&gt;"",NOT(ISNUMBER(I58))),"Check input type",IF(AND(I58&lt;&gt;"",I58&lt;0),"Check input type",IF(AND(J58&lt;&gt;"",NOT(ISNUMBER(J58))),"Check input type",IF(AND(H58&lt;&gt;"",NOT(ISNUMBER(H58))),"Check input type",IF(NOT(ISNUMBER(Assumptions!$B$6)),"Check assumptions",IF(OR(F58&gt;Assumptions!$B$6,AND(I58&lt;&gt;"",I58&gt;Assumptions!$B$6)),"Check quantity limit",IF(I58&gt;F58,"Check returned quantity",IF(AND(H58&lt;&gt;"",H58&lt;G58),"Check date order",IF(AND(J58&lt;&gt;"",J58&lt;G58),"Check date order",IF(AND(I58&gt;0,J58=""),"Check return date",IF(AND(L58=Assumptions!$F$6,M58&lt;&gt;0),"Check returned status",IF(AND(L58&lt;&gt;Assumptions!$F$6,M58=0),"Check status",IF(AND(L58=Assumptions!$F$5,OR(I58="",I58=0)),"Check partial status",IF(AND(I58&gt;0,M58&gt;0,L58&lt;&gt;Assumptions!$F$5),"Check partial status",IF(L58=Assumptions!$F$7,"Human review",IF(OR(H58="",M58=0),"OK",IF(OR(NOT(ISNUMBER(Assumptions!$B$4)),NOT(ISNUMBER(Assumptions!$B$5))),"Check assumptions",IF(Assumptions!$B$4&gt;H58+Assumptions!$B$5,"Past due - review","OK")))))))))))))))))))))</f>
        <v/>
      </c>
    </row>
    <row r="59" ht="30" customHeight="1">
      <c r="A59" s="16" t="n"/>
      <c r="B59" s="16" t="n"/>
      <c r="C59" s="16" t="n"/>
      <c r="D59" s="16" t="n"/>
      <c r="E59" s="16" t="n"/>
      <c r="F59" s="17" t="n"/>
      <c r="G59" s="18" t="n"/>
      <c r="H59" s="18" t="n"/>
      <c r="I59" s="17" t="n"/>
      <c r="J59" s="18" t="n"/>
      <c r="K59" s="16" t="n"/>
      <c r="L59" s="16" t="n"/>
      <c r="M59" s="8">
        <f>IF(COUNTA(A59:L59)=0,"",IF(NOT(ISNUMBER(F59)),"",MAX(F59-IF(ISNUMBER(I59),I59,0),0)))</f>
        <v/>
      </c>
      <c r="N59" s="8">
        <f>IF(COUNTA(A59:L59)=0,"",IF(OR(M59="",M59=0),"",IF(OR(NOT(ISNUMBER(G59)),NOT(ISNUMBER(Assumptions!$B$4))),"",MAX(Assumptions!$B$4-G59,0))))</f>
        <v/>
      </c>
      <c r="O59" s="19">
        <f>IF(COUNTA(A59:L59)=0,"",IF(OR(A59="",B59="",C59="",D59="",F59="",G59="",K59="",L59=""),"Check required fields",IF(OR(NOT(ISNUMBER(F59)),F59&lt;1,NOT(ISNUMBER(G59))),"Check input type",IF(AND(I59&lt;&gt;"",NOT(ISNUMBER(I59))),"Check input type",IF(AND(I59&lt;&gt;"",I59&lt;0),"Check input type",IF(AND(J59&lt;&gt;"",NOT(ISNUMBER(J59))),"Check input type",IF(AND(H59&lt;&gt;"",NOT(ISNUMBER(H59))),"Check input type",IF(NOT(ISNUMBER(Assumptions!$B$6)),"Check assumptions",IF(OR(F59&gt;Assumptions!$B$6,AND(I59&lt;&gt;"",I59&gt;Assumptions!$B$6)),"Check quantity limit",IF(I59&gt;F59,"Check returned quantity",IF(AND(H59&lt;&gt;"",H59&lt;G59),"Check date order",IF(AND(J59&lt;&gt;"",J59&lt;G59),"Check date order",IF(AND(I59&gt;0,J59=""),"Check return date",IF(AND(L59=Assumptions!$F$6,M59&lt;&gt;0),"Check returned status",IF(AND(L59&lt;&gt;Assumptions!$F$6,M59=0),"Check status",IF(AND(L59=Assumptions!$F$5,OR(I59="",I59=0)),"Check partial status",IF(AND(I59&gt;0,M59&gt;0,L59&lt;&gt;Assumptions!$F$5),"Check partial status",IF(L59=Assumptions!$F$7,"Human review",IF(OR(H59="",M59=0),"OK",IF(OR(NOT(ISNUMBER(Assumptions!$B$4)),NOT(ISNUMBER(Assumptions!$B$5))),"Check assumptions",IF(Assumptions!$B$4&gt;H59+Assumptions!$B$5,"Past due - review","OK")))))))))))))))))))))</f>
        <v/>
      </c>
    </row>
    <row r="60" ht="30" customHeight="1">
      <c r="A60" s="16" t="n"/>
      <c r="B60" s="16" t="n"/>
      <c r="C60" s="16" t="n"/>
      <c r="D60" s="16" t="n"/>
      <c r="E60" s="16" t="n"/>
      <c r="F60" s="17" t="n"/>
      <c r="G60" s="18" t="n"/>
      <c r="H60" s="18" t="n"/>
      <c r="I60" s="17" t="n"/>
      <c r="J60" s="18" t="n"/>
      <c r="K60" s="16" t="n"/>
      <c r="L60" s="16" t="n"/>
      <c r="M60" s="11">
        <f>IF(COUNTA(A60:L60)=0,"",IF(NOT(ISNUMBER(F60)),"",MAX(F60-IF(ISNUMBER(I60),I60,0),0)))</f>
        <v/>
      </c>
      <c r="N60" s="11">
        <f>IF(COUNTA(A60:L60)=0,"",IF(OR(M60="",M60=0),"",IF(OR(NOT(ISNUMBER(G60)),NOT(ISNUMBER(Assumptions!$B$4))),"",MAX(Assumptions!$B$4-G60,0))))</f>
        <v/>
      </c>
      <c r="O60" s="20">
        <f>IF(COUNTA(A60:L60)=0,"",IF(OR(A60="",B60="",C60="",D60="",F60="",G60="",K60="",L60=""),"Check required fields",IF(OR(NOT(ISNUMBER(F60)),F60&lt;1,NOT(ISNUMBER(G60))),"Check input type",IF(AND(I60&lt;&gt;"",NOT(ISNUMBER(I60))),"Check input type",IF(AND(I60&lt;&gt;"",I60&lt;0),"Check input type",IF(AND(J60&lt;&gt;"",NOT(ISNUMBER(J60))),"Check input type",IF(AND(H60&lt;&gt;"",NOT(ISNUMBER(H60))),"Check input type",IF(NOT(ISNUMBER(Assumptions!$B$6)),"Check assumptions",IF(OR(F60&gt;Assumptions!$B$6,AND(I60&lt;&gt;"",I60&gt;Assumptions!$B$6)),"Check quantity limit",IF(I60&gt;F60,"Check returned quantity",IF(AND(H60&lt;&gt;"",H60&lt;G60),"Check date order",IF(AND(J60&lt;&gt;"",J60&lt;G60),"Check date order",IF(AND(I60&gt;0,J60=""),"Check return date",IF(AND(L60=Assumptions!$F$6,M60&lt;&gt;0),"Check returned status",IF(AND(L60&lt;&gt;Assumptions!$F$6,M60=0),"Check status",IF(AND(L60=Assumptions!$F$5,OR(I60="",I60=0)),"Check partial status",IF(AND(I60&gt;0,M60&gt;0,L60&lt;&gt;Assumptions!$F$5),"Check partial status",IF(L60=Assumptions!$F$7,"Human review",IF(OR(H60="",M60=0),"OK",IF(OR(NOT(ISNUMBER(Assumptions!$B$4)),NOT(ISNUMBER(Assumptions!$B$5))),"Check assumptions",IF(Assumptions!$B$4&gt;H60+Assumptions!$B$5,"Past due - review","OK")))))))))))))))))))))</f>
        <v/>
      </c>
    </row>
    <row r="61" ht="30" customHeight="1">
      <c r="A61" s="16" t="n"/>
      <c r="B61" s="16" t="n"/>
      <c r="C61" s="16" t="n"/>
      <c r="D61" s="16" t="n"/>
      <c r="E61" s="16" t="n"/>
      <c r="F61" s="17" t="n"/>
      <c r="G61" s="18" t="n"/>
      <c r="H61" s="18" t="n"/>
      <c r="I61" s="17" t="n"/>
      <c r="J61" s="18" t="n"/>
      <c r="K61" s="16" t="n"/>
      <c r="L61" s="16" t="n"/>
      <c r="M61" s="8">
        <f>IF(COUNTA(A61:L61)=0,"",IF(NOT(ISNUMBER(F61)),"",MAX(F61-IF(ISNUMBER(I61),I61,0),0)))</f>
        <v/>
      </c>
      <c r="N61" s="8">
        <f>IF(COUNTA(A61:L61)=0,"",IF(OR(M61="",M61=0),"",IF(OR(NOT(ISNUMBER(G61)),NOT(ISNUMBER(Assumptions!$B$4))),"",MAX(Assumptions!$B$4-G61,0))))</f>
        <v/>
      </c>
      <c r="O61" s="19">
        <f>IF(COUNTA(A61:L61)=0,"",IF(OR(A61="",B61="",C61="",D61="",F61="",G61="",K61="",L61=""),"Check required fields",IF(OR(NOT(ISNUMBER(F61)),F61&lt;1,NOT(ISNUMBER(G61))),"Check input type",IF(AND(I61&lt;&gt;"",NOT(ISNUMBER(I61))),"Check input type",IF(AND(I61&lt;&gt;"",I61&lt;0),"Check input type",IF(AND(J61&lt;&gt;"",NOT(ISNUMBER(J61))),"Check input type",IF(AND(H61&lt;&gt;"",NOT(ISNUMBER(H61))),"Check input type",IF(NOT(ISNUMBER(Assumptions!$B$6)),"Check assumptions",IF(OR(F61&gt;Assumptions!$B$6,AND(I61&lt;&gt;"",I61&gt;Assumptions!$B$6)),"Check quantity limit",IF(I61&gt;F61,"Check returned quantity",IF(AND(H61&lt;&gt;"",H61&lt;G61),"Check date order",IF(AND(J61&lt;&gt;"",J61&lt;G61),"Check date order",IF(AND(I61&gt;0,J61=""),"Check return date",IF(AND(L61=Assumptions!$F$6,M61&lt;&gt;0),"Check returned status",IF(AND(L61&lt;&gt;Assumptions!$F$6,M61=0),"Check status",IF(AND(L61=Assumptions!$F$5,OR(I61="",I61=0)),"Check partial status",IF(AND(I61&gt;0,M61&gt;0,L61&lt;&gt;Assumptions!$F$5),"Check partial status",IF(L61=Assumptions!$F$7,"Human review",IF(OR(H61="",M61=0),"OK",IF(OR(NOT(ISNUMBER(Assumptions!$B$4)),NOT(ISNUMBER(Assumptions!$B$5))),"Check assumptions",IF(Assumptions!$B$4&gt;H61+Assumptions!$B$5,"Past due - review","OK")))))))))))))))))))))</f>
        <v/>
      </c>
    </row>
    <row r="62" ht="30" customHeight="1">
      <c r="A62" s="16" t="n"/>
      <c r="B62" s="16" t="n"/>
      <c r="C62" s="16" t="n"/>
      <c r="D62" s="16" t="n"/>
      <c r="E62" s="16" t="n"/>
      <c r="F62" s="17" t="n"/>
      <c r="G62" s="18" t="n"/>
      <c r="H62" s="18" t="n"/>
      <c r="I62" s="17" t="n"/>
      <c r="J62" s="18" t="n"/>
      <c r="K62" s="16" t="n"/>
      <c r="L62" s="16" t="n"/>
      <c r="M62" s="11">
        <f>IF(COUNTA(A62:L62)=0,"",IF(NOT(ISNUMBER(F62)),"",MAX(F62-IF(ISNUMBER(I62),I62,0),0)))</f>
        <v/>
      </c>
      <c r="N62" s="11">
        <f>IF(COUNTA(A62:L62)=0,"",IF(OR(M62="",M62=0),"",IF(OR(NOT(ISNUMBER(G62)),NOT(ISNUMBER(Assumptions!$B$4))),"",MAX(Assumptions!$B$4-G62,0))))</f>
        <v/>
      </c>
      <c r="O62" s="20">
        <f>IF(COUNTA(A62:L62)=0,"",IF(OR(A62="",B62="",C62="",D62="",F62="",G62="",K62="",L62=""),"Check required fields",IF(OR(NOT(ISNUMBER(F62)),F62&lt;1,NOT(ISNUMBER(G62))),"Check input type",IF(AND(I62&lt;&gt;"",NOT(ISNUMBER(I62))),"Check input type",IF(AND(I62&lt;&gt;"",I62&lt;0),"Check input type",IF(AND(J62&lt;&gt;"",NOT(ISNUMBER(J62))),"Check input type",IF(AND(H62&lt;&gt;"",NOT(ISNUMBER(H62))),"Check input type",IF(NOT(ISNUMBER(Assumptions!$B$6)),"Check assumptions",IF(OR(F62&gt;Assumptions!$B$6,AND(I62&lt;&gt;"",I62&gt;Assumptions!$B$6)),"Check quantity limit",IF(I62&gt;F62,"Check returned quantity",IF(AND(H62&lt;&gt;"",H62&lt;G62),"Check date order",IF(AND(J62&lt;&gt;"",J62&lt;G62),"Check date order",IF(AND(I62&gt;0,J62=""),"Check return date",IF(AND(L62=Assumptions!$F$6,M62&lt;&gt;0),"Check returned status",IF(AND(L62&lt;&gt;Assumptions!$F$6,M62=0),"Check status",IF(AND(L62=Assumptions!$F$5,OR(I62="",I62=0)),"Check partial status",IF(AND(I62&gt;0,M62&gt;0,L62&lt;&gt;Assumptions!$F$5),"Check partial status",IF(L62=Assumptions!$F$7,"Human review",IF(OR(H62="",M62=0),"OK",IF(OR(NOT(ISNUMBER(Assumptions!$B$4)),NOT(ISNUMBER(Assumptions!$B$5))),"Check assumptions",IF(Assumptions!$B$4&gt;H62+Assumptions!$B$5,"Past due - review","OK")))))))))))))))))))))</f>
        <v/>
      </c>
    </row>
    <row r="63" ht="30" customHeight="1">
      <c r="A63" s="16" t="n"/>
      <c r="B63" s="16" t="n"/>
      <c r="C63" s="16" t="n"/>
      <c r="D63" s="16" t="n"/>
      <c r="E63" s="16" t="n"/>
      <c r="F63" s="17" t="n"/>
      <c r="G63" s="18" t="n"/>
      <c r="H63" s="18" t="n"/>
      <c r="I63" s="17" t="n"/>
      <c r="J63" s="18" t="n"/>
      <c r="K63" s="16" t="n"/>
      <c r="L63" s="16" t="n"/>
      <c r="M63" s="8">
        <f>IF(COUNTA(A63:L63)=0,"",IF(NOT(ISNUMBER(F63)),"",MAX(F63-IF(ISNUMBER(I63),I63,0),0)))</f>
        <v/>
      </c>
      <c r="N63" s="8">
        <f>IF(COUNTA(A63:L63)=0,"",IF(OR(M63="",M63=0),"",IF(OR(NOT(ISNUMBER(G63)),NOT(ISNUMBER(Assumptions!$B$4))),"",MAX(Assumptions!$B$4-G63,0))))</f>
        <v/>
      </c>
      <c r="O63" s="19">
        <f>IF(COUNTA(A63:L63)=0,"",IF(OR(A63="",B63="",C63="",D63="",F63="",G63="",K63="",L63=""),"Check required fields",IF(OR(NOT(ISNUMBER(F63)),F63&lt;1,NOT(ISNUMBER(G63))),"Check input type",IF(AND(I63&lt;&gt;"",NOT(ISNUMBER(I63))),"Check input type",IF(AND(I63&lt;&gt;"",I63&lt;0),"Check input type",IF(AND(J63&lt;&gt;"",NOT(ISNUMBER(J63))),"Check input type",IF(AND(H63&lt;&gt;"",NOT(ISNUMBER(H63))),"Check input type",IF(NOT(ISNUMBER(Assumptions!$B$6)),"Check assumptions",IF(OR(F63&gt;Assumptions!$B$6,AND(I63&lt;&gt;"",I63&gt;Assumptions!$B$6)),"Check quantity limit",IF(I63&gt;F63,"Check returned quantity",IF(AND(H63&lt;&gt;"",H63&lt;G63),"Check date order",IF(AND(J63&lt;&gt;"",J63&lt;G63),"Check date order",IF(AND(I63&gt;0,J63=""),"Check return date",IF(AND(L63=Assumptions!$F$6,M63&lt;&gt;0),"Check returned status",IF(AND(L63&lt;&gt;Assumptions!$F$6,M63=0),"Check status",IF(AND(L63=Assumptions!$F$5,OR(I63="",I63=0)),"Check partial status",IF(AND(I63&gt;0,M63&gt;0,L63&lt;&gt;Assumptions!$F$5),"Check partial status",IF(L63=Assumptions!$F$7,"Human review",IF(OR(H63="",M63=0),"OK",IF(OR(NOT(ISNUMBER(Assumptions!$B$4)),NOT(ISNUMBER(Assumptions!$B$5))),"Check assumptions",IF(Assumptions!$B$4&gt;H63+Assumptions!$B$5,"Past due - review","OK")))))))))))))))))))))</f>
        <v/>
      </c>
    </row>
    <row r="64" ht="30" customHeight="1">
      <c r="A64" s="16" t="n"/>
      <c r="B64" s="16" t="n"/>
      <c r="C64" s="16" t="n"/>
      <c r="D64" s="16" t="n"/>
      <c r="E64" s="16" t="n"/>
      <c r="F64" s="17" t="n"/>
      <c r="G64" s="18" t="n"/>
      <c r="H64" s="18" t="n"/>
      <c r="I64" s="17" t="n"/>
      <c r="J64" s="18" t="n"/>
      <c r="K64" s="16" t="n"/>
      <c r="L64" s="16" t="n"/>
      <c r="M64" s="11">
        <f>IF(COUNTA(A64:L64)=0,"",IF(NOT(ISNUMBER(F64)),"",MAX(F64-IF(ISNUMBER(I64),I64,0),0)))</f>
        <v/>
      </c>
      <c r="N64" s="11">
        <f>IF(COUNTA(A64:L64)=0,"",IF(OR(M64="",M64=0),"",IF(OR(NOT(ISNUMBER(G64)),NOT(ISNUMBER(Assumptions!$B$4))),"",MAX(Assumptions!$B$4-G64,0))))</f>
        <v/>
      </c>
      <c r="O64" s="20">
        <f>IF(COUNTA(A64:L64)=0,"",IF(OR(A64="",B64="",C64="",D64="",F64="",G64="",K64="",L64=""),"Check required fields",IF(OR(NOT(ISNUMBER(F64)),F64&lt;1,NOT(ISNUMBER(G64))),"Check input type",IF(AND(I64&lt;&gt;"",NOT(ISNUMBER(I64))),"Check input type",IF(AND(I64&lt;&gt;"",I64&lt;0),"Check input type",IF(AND(J64&lt;&gt;"",NOT(ISNUMBER(J64))),"Check input type",IF(AND(H64&lt;&gt;"",NOT(ISNUMBER(H64))),"Check input type",IF(NOT(ISNUMBER(Assumptions!$B$6)),"Check assumptions",IF(OR(F64&gt;Assumptions!$B$6,AND(I64&lt;&gt;"",I64&gt;Assumptions!$B$6)),"Check quantity limit",IF(I64&gt;F64,"Check returned quantity",IF(AND(H64&lt;&gt;"",H64&lt;G64),"Check date order",IF(AND(J64&lt;&gt;"",J64&lt;G64),"Check date order",IF(AND(I64&gt;0,J64=""),"Check return date",IF(AND(L64=Assumptions!$F$6,M64&lt;&gt;0),"Check returned status",IF(AND(L64&lt;&gt;Assumptions!$F$6,M64=0),"Check status",IF(AND(L64=Assumptions!$F$5,OR(I64="",I64=0)),"Check partial status",IF(AND(I64&gt;0,M64&gt;0,L64&lt;&gt;Assumptions!$F$5),"Check partial status",IF(L64=Assumptions!$F$7,"Human review",IF(OR(H64="",M64=0),"OK",IF(OR(NOT(ISNUMBER(Assumptions!$B$4)),NOT(ISNUMBER(Assumptions!$B$5))),"Check assumptions",IF(Assumptions!$B$4&gt;H64+Assumptions!$B$5,"Past due - review","OK")))))))))))))))))))))</f>
        <v/>
      </c>
    </row>
    <row r="65" ht="30" customHeight="1">
      <c r="A65" s="16" t="n"/>
      <c r="B65" s="16" t="n"/>
      <c r="C65" s="16" t="n"/>
      <c r="D65" s="16" t="n"/>
      <c r="E65" s="16" t="n"/>
      <c r="F65" s="17" t="n"/>
      <c r="G65" s="18" t="n"/>
      <c r="H65" s="18" t="n"/>
      <c r="I65" s="17" t="n"/>
      <c r="J65" s="18" t="n"/>
      <c r="K65" s="16" t="n"/>
      <c r="L65" s="16" t="n"/>
      <c r="M65" s="8">
        <f>IF(COUNTA(A65:L65)=0,"",IF(NOT(ISNUMBER(F65)),"",MAX(F65-IF(ISNUMBER(I65),I65,0),0)))</f>
        <v/>
      </c>
      <c r="N65" s="8">
        <f>IF(COUNTA(A65:L65)=0,"",IF(OR(M65="",M65=0),"",IF(OR(NOT(ISNUMBER(G65)),NOT(ISNUMBER(Assumptions!$B$4))),"",MAX(Assumptions!$B$4-G65,0))))</f>
        <v/>
      </c>
      <c r="O65" s="19">
        <f>IF(COUNTA(A65:L65)=0,"",IF(OR(A65="",B65="",C65="",D65="",F65="",G65="",K65="",L65=""),"Check required fields",IF(OR(NOT(ISNUMBER(F65)),F65&lt;1,NOT(ISNUMBER(G65))),"Check input type",IF(AND(I65&lt;&gt;"",NOT(ISNUMBER(I65))),"Check input type",IF(AND(I65&lt;&gt;"",I65&lt;0),"Check input type",IF(AND(J65&lt;&gt;"",NOT(ISNUMBER(J65))),"Check input type",IF(AND(H65&lt;&gt;"",NOT(ISNUMBER(H65))),"Check input type",IF(NOT(ISNUMBER(Assumptions!$B$6)),"Check assumptions",IF(OR(F65&gt;Assumptions!$B$6,AND(I65&lt;&gt;"",I65&gt;Assumptions!$B$6)),"Check quantity limit",IF(I65&gt;F65,"Check returned quantity",IF(AND(H65&lt;&gt;"",H65&lt;G65),"Check date order",IF(AND(J65&lt;&gt;"",J65&lt;G65),"Check date order",IF(AND(I65&gt;0,J65=""),"Check return date",IF(AND(L65=Assumptions!$F$6,M65&lt;&gt;0),"Check returned status",IF(AND(L65&lt;&gt;Assumptions!$F$6,M65=0),"Check status",IF(AND(L65=Assumptions!$F$5,OR(I65="",I65=0)),"Check partial status",IF(AND(I65&gt;0,M65&gt;0,L65&lt;&gt;Assumptions!$F$5),"Check partial status",IF(L65=Assumptions!$F$7,"Human review",IF(OR(H65="",M65=0),"OK",IF(OR(NOT(ISNUMBER(Assumptions!$B$4)),NOT(ISNUMBER(Assumptions!$B$5))),"Check assumptions",IF(Assumptions!$B$4&gt;H65+Assumptions!$B$5,"Past due - review","OK")))))))))))))))))))))</f>
        <v/>
      </c>
    </row>
    <row r="66" ht="30" customHeight="1">
      <c r="A66" s="16" t="n"/>
      <c r="B66" s="16" t="n"/>
      <c r="C66" s="16" t="n"/>
      <c r="D66" s="16" t="n"/>
      <c r="E66" s="16" t="n"/>
      <c r="F66" s="17" t="n"/>
      <c r="G66" s="18" t="n"/>
      <c r="H66" s="18" t="n"/>
      <c r="I66" s="17" t="n"/>
      <c r="J66" s="18" t="n"/>
      <c r="K66" s="16" t="n"/>
      <c r="L66" s="16" t="n"/>
      <c r="M66" s="11">
        <f>IF(COUNTA(A66:L66)=0,"",IF(NOT(ISNUMBER(F66)),"",MAX(F66-IF(ISNUMBER(I66),I66,0),0)))</f>
        <v/>
      </c>
      <c r="N66" s="11">
        <f>IF(COUNTA(A66:L66)=0,"",IF(OR(M66="",M66=0),"",IF(OR(NOT(ISNUMBER(G66)),NOT(ISNUMBER(Assumptions!$B$4))),"",MAX(Assumptions!$B$4-G66,0))))</f>
        <v/>
      </c>
      <c r="O66" s="20">
        <f>IF(COUNTA(A66:L66)=0,"",IF(OR(A66="",B66="",C66="",D66="",F66="",G66="",K66="",L66=""),"Check required fields",IF(OR(NOT(ISNUMBER(F66)),F66&lt;1,NOT(ISNUMBER(G66))),"Check input type",IF(AND(I66&lt;&gt;"",NOT(ISNUMBER(I66))),"Check input type",IF(AND(I66&lt;&gt;"",I66&lt;0),"Check input type",IF(AND(J66&lt;&gt;"",NOT(ISNUMBER(J66))),"Check input type",IF(AND(H66&lt;&gt;"",NOT(ISNUMBER(H66))),"Check input type",IF(NOT(ISNUMBER(Assumptions!$B$6)),"Check assumptions",IF(OR(F66&gt;Assumptions!$B$6,AND(I66&lt;&gt;"",I66&gt;Assumptions!$B$6)),"Check quantity limit",IF(I66&gt;F66,"Check returned quantity",IF(AND(H66&lt;&gt;"",H66&lt;G66),"Check date order",IF(AND(J66&lt;&gt;"",J66&lt;G66),"Check date order",IF(AND(I66&gt;0,J66=""),"Check return date",IF(AND(L66=Assumptions!$F$6,M66&lt;&gt;0),"Check returned status",IF(AND(L66&lt;&gt;Assumptions!$F$6,M66=0),"Check status",IF(AND(L66=Assumptions!$F$5,OR(I66="",I66=0)),"Check partial status",IF(AND(I66&gt;0,M66&gt;0,L66&lt;&gt;Assumptions!$F$5),"Check partial status",IF(L66=Assumptions!$F$7,"Human review",IF(OR(H66="",M66=0),"OK",IF(OR(NOT(ISNUMBER(Assumptions!$B$4)),NOT(ISNUMBER(Assumptions!$B$5))),"Check assumptions",IF(Assumptions!$B$4&gt;H66+Assumptions!$B$5,"Past due - review","OK")))))))))))))))))))))</f>
        <v/>
      </c>
    </row>
    <row r="67" ht="30" customHeight="1">
      <c r="A67" s="16" t="n"/>
      <c r="B67" s="16" t="n"/>
      <c r="C67" s="16" t="n"/>
      <c r="D67" s="16" t="n"/>
      <c r="E67" s="16" t="n"/>
      <c r="F67" s="17" t="n"/>
      <c r="G67" s="18" t="n"/>
      <c r="H67" s="18" t="n"/>
      <c r="I67" s="17" t="n"/>
      <c r="J67" s="18" t="n"/>
      <c r="K67" s="16" t="n"/>
      <c r="L67" s="16" t="n"/>
      <c r="M67" s="8">
        <f>IF(COUNTA(A67:L67)=0,"",IF(NOT(ISNUMBER(F67)),"",MAX(F67-IF(ISNUMBER(I67),I67,0),0)))</f>
        <v/>
      </c>
      <c r="N67" s="8">
        <f>IF(COUNTA(A67:L67)=0,"",IF(OR(M67="",M67=0),"",IF(OR(NOT(ISNUMBER(G67)),NOT(ISNUMBER(Assumptions!$B$4))),"",MAX(Assumptions!$B$4-G67,0))))</f>
        <v/>
      </c>
      <c r="O67" s="19">
        <f>IF(COUNTA(A67:L67)=0,"",IF(OR(A67="",B67="",C67="",D67="",F67="",G67="",K67="",L67=""),"Check required fields",IF(OR(NOT(ISNUMBER(F67)),F67&lt;1,NOT(ISNUMBER(G67))),"Check input type",IF(AND(I67&lt;&gt;"",NOT(ISNUMBER(I67))),"Check input type",IF(AND(I67&lt;&gt;"",I67&lt;0),"Check input type",IF(AND(J67&lt;&gt;"",NOT(ISNUMBER(J67))),"Check input type",IF(AND(H67&lt;&gt;"",NOT(ISNUMBER(H67))),"Check input type",IF(NOT(ISNUMBER(Assumptions!$B$6)),"Check assumptions",IF(OR(F67&gt;Assumptions!$B$6,AND(I67&lt;&gt;"",I67&gt;Assumptions!$B$6)),"Check quantity limit",IF(I67&gt;F67,"Check returned quantity",IF(AND(H67&lt;&gt;"",H67&lt;G67),"Check date order",IF(AND(J67&lt;&gt;"",J67&lt;G67),"Check date order",IF(AND(I67&gt;0,J67=""),"Check return date",IF(AND(L67=Assumptions!$F$6,M67&lt;&gt;0),"Check returned status",IF(AND(L67&lt;&gt;Assumptions!$F$6,M67=0),"Check status",IF(AND(L67=Assumptions!$F$5,OR(I67="",I67=0)),"Check partial status",IF(AND(I67&gt;0,M67&gt;0,L67&lt;&gt;Assumptions!$F$5),"Check partial status",IF(L67=Assumptions!$F$7,"Human review",IF(OR(H67="",M67=0),"OK",IF(OR(NOT(ISNUMBER(Assumptions!$B$4)),NOT(ISNUMBER(Assumptions!$B$5))),"Check assumptions",IF(Assumptions!$B$4&gt;H67+Assumptions!$B$5,"Past due - review","OK")))))))))))))))))))))</f>
        <v/>
      </c>
    </row>
    <row r="68" ht="30" customHeight="1">
      <c r="A68" s="16" t="n"/>
      <c r="B68" s="16" t="n"/>
      <c r="C68" s="16" t="n"/>
      <c r="D68" s="16" t="n"/>
      <c r="E68" s="16" t="n"/>
      <c r="F68" s="17" t="n"/>
      <c r="G68" s="18" t="n"/>
      <c r="H68" s="18" t="n"/>
      <c r="I68" s="17" t="n"/>
      <c r="J68" s="18" t="n"/>
      <c r="K68" s="16" t="n"/>
      <c r="L68" s="16" t="n"/>
      <c r="M68" s="11">
        <f>IF(COUNTA(A68:L68)=0,"",IF(NOT(ISNUMBER(F68)),"",MAX(F68-IF(ISNUMBER(I68),I68,0),0)))</f>
        <v/>
      </c>
      <c r="N68" s="11">
        <f>IF(COUNTA(A68:L68)=0,"",IF(OR(M68="",M68=0),"",IF(OR(NOT(ISNUMBER(G68)),NOT(ISNUMBER(Assumptions!$B$4))),"",MAX(Assumptions!$B$4-G68,0))))</f>
        <v/>
      </c>
      <c r="O68" s="20">
        <f>IF(COUNTA(A68:L68)=0,"",IF(OR(A68="",B68="",C68="",D68="",F68="",G68="",K68="",L68=""),"Check required fields",IF(OR(NOT(ISNUMBER(F68)),F68&lt;1,NOT(ISNUMBER(G68))),"Check input type",IF(AND(I68&lt;&gt;"",NOT(ISNUMBER(I68))),"Check input type",IF(AND(I68&lt;&gt;"",I68&lt;0),"Check input type",IF(AND(J68&lt;&gt;"",NOT(ISNUMBER(J68))),"Check input type",IF(AND(H68&lt;&gt;"",NOT(ISNUMBER(H68))),"Check input type",IF(NOT(ISNUMBER(Assumptions!$B$6)),"Check assumptions",IF(OR(F68&gt;Assumptions!$B$6,AND(I68&lt;&gt;"",I68&gt;Assumptions!$B$6)),"Check quantity limit",IF(I68&gt;F68,"Check returned quantity",IF(AND(H68&lt;&gt;"",H68&lt;G68),"Check date order",IF(AND(J68&lt;&gt;"",J68&lt;G68),"Check date order",IF(AND(I68&gt;0,J68=""),"Check return date",IF(AND(L68=Assumptions!$F$6,M68&lt;&gt;0),"Check returned status",IF(AND(L68&lt;&gt;Assumptions!$F$6,M68=0),"Check status",IF(AND(L68=Assumptions!$F$5,OR(I68="",I68=0)),"Check partial status",IF(AND(I68&gt;0,M68&gt;0,L68&lt;&gt;Assumptions!$F$5),"Check partial status",IF(L68=Assumptions!$F$7,"Human review",IF(OR(H68="",M68=0),"OK",IF(OR(NOT(ISNUMBER(Assumptions!$B$4)),NOT(ISNUMBER(Assumptions!$B$5))),"Check assumptions",IF(Assumptions!$B$4&gt;H68+Assumptions!$B$5,"Past due - review","OK")))))))))))))))))))))</f>
        <v/>
      </c>
    </row>
    <row r="69" ht="30" customHeight="1">
      <c r="A69" s="16" t="n"/>
      <c r="B69" s="16" t="n"/>
      <c r="C69" s="16" t="n"/>
      <c r="D69" s="16" t="n"/>
      <c r="E69" s="16" t="n"/>
      <c r="F69" s="17" t="n"/>
      <c r="G69" s="18" t="n"/>
      <c r="H69" s="18" t="n"/>
      <c r="I69" s="17" t="n"/>
      <c r="J69" s="18" t="n"/>
      <c r="K69" s="16" t="n"/>
      <c r="L69" s="16" t="n"/>
      <c r="M69" s="8">
        <f>IF(COUNTA(A69:L69)=0,"",IF(NOT(ISNUMBER(F69)),"",MAX(F69-IF(ISNUMBER(I69),I69,0),0)))</f>
        <v/>
      </c>
      <c r="N69" s="8">
        <f>IF(COUNTA(A69:L69)=0,"",IF(OR(M69="",M69=0),"",IF(OR(NOT(ISNUMBER(G69)),NOT(ISNUMBER(Assumptions!$B$4))),"",MAX(Assumptions!$B$4-G69,0))))</f>
        <v/>
      </c>
      <c r="O69" s="19">
        <f>IF(COUNTA(A69:L69)=0,"",IF(OR(A69="",B69="",C69="",D69="",F69="",G69="",K69="",L69=""),"Check required fields",IF(OR(NOT(ISNUMBER(F69)),F69&lt;1,NOT(ISNUMBER(G69))),"Check input type",IF(AND(I69&lt;&gt;"",NOT(ISNUMBER(I69))),"Check input type",IF(AND(I69&lt;&gt;"",I69&lt;0),"Check input type",IF(AND(J69&lt;&gt;"",NOT(ISNUMBER(J69))),"Check input type",IF(AND(H69&lt;&gt;"",NOT(ISNUMBER(H69))),"Check input type",IF(NOT(ISNUMBER(Assumptions!$B$6)),"Check assumptions",IF(OR(F69&gt;Assumptions!$B$6,AND(I69&lt;&gt;"",I69&gt;Assumptions!$B$6)),"Check quantity limit",IF(I69&gt;F69,"Check returned quantity",IF(AND(H69&lt;&gt;"",H69&lt;G69),"Check date order",IF(AND(J69&lt;&gt;"",J69&lt;G69),"Check date order",IF(AND(I69&gt;0,J69=""),"Check return date",IF(AND(L69=Assumptions!$F$6,M69&lt;&gt;0),"Check returned status",IF(AND(L69&lt;&gt;Assumptions!$F$6,M69=0),"Check status",IF(AND(L69=Assumptions!$F$5,OR(I69="",I69=0)),"Check partial status",IF(AND(I69&gt;0,M69&gt;0,L69&lt;&gt;Assumptions!$F$5),"Check partial status",IF(L69=Assumptions!$F$7,"Human review",IF(OR(H69="",M69=0),"OK",IF(OR(NOT(ISNUMBER(Assumptions!$B$4)),NOT(ISNUMBER(Assumptions!$B$5))),"Check assumptions",IF(Assumptions!$B$4&gt;H69+Assumptions!$B$5,"Past due - review","OK")))))))))))))))))))))</f>
        <v/>
      </c>
    </row>
    <row r="70" ht="30" customHeight="1">
      <c r="A70" s="16" t="n"/>
      <c r="B70" s="16" t="n"/>
      <c r="C70" s="16" t="n"/>
      <c r="D70" s="16" t="n"/>
      <c r="E70" s="16" t="n"/>
      <c r="F70" s="17" t="n"/>
      <c r="G70" s="18" t="n"/>
      <c r="H70" s="18" t="n"/>
      <c r="I70" s="17" t="n"/>
      <c r="J70" s="18" t="n"/>
      <c r="K70" s="16" t="n"/>
      <c r="L70" s="16" t="n"/>
      <c r="M70" s="11">
        <f>IF(COUNTA(A70:L70)=0,"",IF(NOT(ISNUMBER(F70)),"",MAX(F70-IF(ISNUMBER(I70),I70,0),0)))</f>
        <v/>
      </c>
      <c r="N70" s="11">
        <f>IF(COUNTA(A70:L70)=0,"",IF(OR(M70="",M70=0),"",IF(OR(NOT(ISNUMBER(G70)),NOT(ISNUMBER(Assumptions!$B$4))),"",MAX(Assumptions!$B$4-G70,0))))</f>
        <v/>
      </c>
      <c r="O70" s="20">
        <f>IF(COUNTA(A70:L70)=0,"",IF(OR(A70="",B70="",C70="",D70="",F70="",G70="",K70="",L70=""),"Check required fields",IF(OR(NOT(ISNUMBER(F70)),F70&lt;1,NOT(ISNUMBER(G70))),"Check input type",IF(AND(I70&lt;&gt;"",NOT(ISNUMBER(I70))),"Check input type",IF(AND(I70&lt;&gt;"",I70&lt;0),"Check input type",IF(AND(J70&lt;&gt;"",NOT(ISNUMBER(J70))),"Check input type",IF(AND(H70&lt;&gt;"",NOT(ISNUMBER(H70))),"Check input type",IF(NOT(ISNUMBER(Assumptions!$B$6)),"Check assumptions",IF(OR(F70&gt;Assumptions!$B$6,AND(I70&lt;&gt;"",I70&gt;Assumptions!$B$6)),"Check quantity limit",IF(I70&gt;F70,"Check returned quantity",IF(AND(H70&lt;&gt;"",H70&lt;G70),"Check date order",IF(AND(J70&lt;&gt;"",J70&lt;G70),"Check date order",IF(AND(I70&gt;0,J70=""),"Check return date",IF(AND(L70=Assumptions!$F$6,M70&lt;&gt;0),"Check returned status",IF(AND(L70&lt;&gt;Assumptions!$F$6,M70=0),"Check status",IF(AND(L70=Assumptions!$F$5,OR(I70="",I70=0)),"Check partial status",IF(AND(I70&gt;0,M70&gt;0,L70&lt;&gt;Assumptions!$F$5),"Check partial status",IF(L70=Assumptions!$F$7,"Human review",IF(OR(H70="",M70=0),"OK",IF(OR(NOT(ISNUMBER(Assumptions!$B$4)),NOT(ISNUMBER(Assumptions!$B$5))),"Check assumptions",IF(Assumptions!$B$4&gt;H70+Assumptions!$B$5,"Past due - review","OK")))))))))))))))))))))</f>
        <v/>
      </c>
    </row>
    <row r="71" ht="30" customHeight="1">
      <c r="A71" s="16" t="n"/>
      <c r="B71" s="16" t="n"/>
      <c r="C71" s="16" t="n"/>
      <c r="D71" s="16" t="n"/>
      <c r="E71" s="16" t="n"/>
      <c r="F71" s="17" t="n"/>
      <c r="G71" s="18" t="n"/>
      <c r="H71" s="18" t="n"/>
      <c r="I71" s="17" t="n"/>
      <c r="J71" s="18" t="n"/>
      <c r="K71" s="16" t="n"/>
      <c r="L71" s="16" t="n"/>
      <c r="M71" s="8">
        <f>IF(COUNTA(A71:L71)=0,"",IF(NOT(ISNUMBER(F71)),"",MAX(F71-IF(ISNUMBER(I71),I71,0),0)))</f>
        <v/>
      </c>
      <c r="N71" s="8">
        <f>IF(COUNTA(A71:L71)=0,"",IF(OR(M71="",M71=0),"",IF(OR(NOT(ISNUMBER(G71)),NOT(ISNUMBER(Assumptions!$B$4))),"",MAX(Assumptions!$B$4-G71,0))))</f>
        <v/>
      </c>
      <c r="O71" s="19">
        <f>IF(COUNTA(A71:L71)=0,"",IF(OR(A71="",B71="",C71="",D71="",F71="",G71="",K71="",L71=""),"Check required fields",IF(OR(NOT(ISNUMBER(F71)),F71&lt;1,NOT(ISNUMBER(G71))),"Check input type",IF(AND(I71&lt;&gt;"",NOT(ISNUMBER(I71))),"Check input type",IF(AND(I71&lt;&gt;"",I71&lt;0),"Check input type",IF(AND(J71&lt;&gt;"",NOT(ISNUMBER(J71))),"Check input type",IF(AND(H71&lt;&gt;"",NOT(ISNUMBER(H71))),"Check input type",IF(NOT(ISNUMBER(Assumptions!$B$6)),"Check assumptions",IF(OR(F71&gt;Assumptions!$B$6,AND(I71&lt;&gt;"",I71&gt;Assumptions!$B$6)),"Check quantity limit",IF(I71&gt;F71,"Check returned quantity",IF(AND(H71&lt;&gt;"",H71&lt;G71),"Check date order",IF(AND(J71&lt;&gt;"",J71&lt;G71),"Check date order",IF(AND(I71&gt;0,J71=""),"Check return date",IF(AND(L71=Assumptions!$F$6,M71&lt;&gt;0),"Check returned status",IF(AND(L71&lt;&gt;Assumptions!$F$6,M71=0),"Check status",IF(AND(L71=Assumptions!$F$5,OR(I71="",I71=0)),"Check partial status",IF(AND(I71&gt;0,M71&gt;0,L71&lt;&gt;Assumptions!$F$5),"Check partial status",IF(L71=Assumptions!$F$7,"Human review",IF(OR(H71="",M71=0),"OK",IF(OR(NOT(ISNUMBER(Assumptions!$B$4)),NOT(ISNUMBER(Assumptions!$B$5))),"Check assumptions",IF(Assumptions!$B$4&gt;H71+Assumptions!$B$5,"Past due - review","OK")))))))))))))))))))))</f>
        <v/>
      </c>
    </row>
    <row r="72" ht="30" customHeight="1">
      <c r="A72" s="16" t="n"/>
      <c r="B72" s="16" t="n"/>
      <c r="C72" s="16" t="n"/>
      <c r="D72" s="16" t="n"/>
      <c r="E72" s="16" t="n"/>
      <c r="F72" s="17" t="n"/>
      <c r="G72" s="18" t="n"/>
      <c r="H72" s="18" t="n"/>
      <c r="I72" s="17" t="n"/>
      <c r="J72" s="18" t="n"/>
      <c r="K72" s="16" t="n"/>
      <c r="L72" s="16" t="n"/>
      <c r="M72" s="11">
        <f>IF(COUNTA(A72:L72)=0,"",IF(NOT(ISNUMBER(F72)),"",MAX(F72-IF(ISNUMBER(I72),I72,0),0)))</f>
        <v/>
      </c>
      <c r="N72" s="11">
        <f>IF(COUNTA(A72:L72)=0,"",IF(OR(M72="",M72=0),"",IF(OR(NOT(ISNUMBER(G72)),NOT(ISNUMBER(Assumptions!$B$4))),"",MAX(Assumptions!$B$4-G72,0))))</f>
        <v/>
      </c>
      <c r="O72" s="20">
        <f>IF(COUNTA(A72:L72)=0,"",IF(OR(A72="",B72="",C72="",D72="",F72="",G72="",K72="",L72=""),"Check required fields",IF(OR(NOT(ISNUMBER(F72)),F72&lt;1,NOT(ISNUMBER(G72))),"Check input type",IF(AND(I72&lt;&gt;"",NOT(ISNUMBER(I72))),"Check input type",IF(AND(I72&lt;&gt;"",I72&lt;0),"Check input type",IF(AND(J72&lt;&gt;"",NOT(ISNUMBER(J72))),"Check input type",IF(AND(H72&lt;&gt;"",NOT(ISNUMBER(H72))),"Check input type",IF(NOT(ISNUMBER(Assumptions!$B$6)),"Check assumptions",IF(OR(F72&gt;Assumptions!$B$6,AND(I72&lt;&gt;"",I72&gt;Assumptions!$B$6)),"Check quantity limit",IF(I72&gt;F72,"Check returned quantity",IF(AND(H72&lt;&gt;"",H72&lt;G72),"Check date order",IF(AND(J72&lt;&gt;"",J72&lt;G72),"Check date order",IF(AND(I72&gt;0,J72=""),"Check return date",IF(AND(L72=Assumptions!$F$6,M72&lt;&gt;0),"Check returned status",IF(AND(L72&lt;&gt;Assumptions!$F$6,M72=0),"Check status",IF(AND(L72=Assumptions!$F$5,OR(I72="",I72=0)),"Check partial status",IF(AND(I72&gt;0,M72&gt;0,L72&lt;&gt;Assumptions!$F$5),"Check partial status",IF(L72=Assumptions!$F$7,"Human review",IF(OR(H72="",M72=0),"OK",IF(OR(NOT(ISNUMBER(Assumptions!$B$4)),NOT(ISNUMBER(Assumptions!$B$5))),"Check assumptions",IF(Assumptions!$B$4&gt;H72+Assumptions!$B$5,"Past due - review","OK")))))))))))))))))))))</f>
        <v/>
      </c>
    </row>
    <row r="73" ht="30" customHeight="1">
      <c r="A73" s="16" t="n"/>
      <c r="B73" s="16" t="n"/>
      <c r="C73" s="16" t="n"/>
      <c r="D73" s="16" t="n"/>
      <c r="E73" s="16" t="n"/>
      <c r="F73" s="17" t="n"/>
      <c r="G73" s="18" t="n"/>
      <c r="H73" s="18" t="n"/>
      <c r="I73" s="17" t="n"/>
      <c r="J73" s="18" t="n"/>
      <c r="K73" s="16" t="n"/>
      <c r="L73" s="16" t="n"/>
      <c r="M73" s="8">
        <f>IF(COUNTA(A73:L73)=0,"",IF(NOT(ISNUMBER(F73)),"",MAX(F73-IF(ISNUMBER(I73),I73,0),0)))</f>
        <v/>
      </c>
      <c r="N73" s="8">
        <f>IF(COUNTA(A73:L73)=0,"",IF(OR(M73="",M73=0),"",IF(OR(NOT(ISNUMBER(G73)),NOT(ISNUMBER(Assumptions!$B$4))),"",MAX(Assumptions!$B$4-G73,0))))</f>
        <v/>
      </c>
      <c r="O73" s="19">
        <f>IF(COUNTA(A73:L73)=0,"",IF(OR(A73="",B73="",C73="",D73="",F73="",G73="",K73="",L73=""),"Check required fields",IF(OR(NOT(ISNUMBER(F73)),F73&lt;1,NOT(ISNUMBER(G73))),"Check input type",IF(AND(I73&lt;&gt;"",NOT(ISNUMBER(I73))),"Check input type",IF(AND(I73&lt;&gt;"",I73&lt;0),"Check input type",IF(AND(J73&lt;&gt;"",NOT(ISNUMBER(J73))),"Check input type",IF(AND(H73&lt;&gt;"",NOT(ISNUMBER(H73))),"Check input type",IF(NOT(ISNUMBER(Assumptions!$B$6)),"Check assumptions",IF(OR(F73&gt;Assumptions!$B$6,AND(I73&lt;&gt;"",I73&gt;Assumptions!$B$6)),"Check quantity limit",IF(I73&gt;F73,"Check returned quantity",IF(AND(H73&lt;&gt;"",H73&lt;G73),"Check date order",IF(AND(J73&lt;&gt;"",J73&lt;G73),"Check date order",IF(AND(I73&gt;0,J73=""),"Check return date",IF(AND(L73=Assumptions!$F$6,M73&lt;&gt;0),"Check returned status",IF(AND(L73&lt;&gt;Assumptions!$F$6,M73=0),"Check status",IF(AND(L73=Assumptions!$F$5,OR(I73="",I73=0)),"Check partial status",IF(AND(I73&gt;0,M73&gt;0,L73&lt;&gt;Assumptions!$F$5),"Check partial status",IF(L73=Assumptions!$F$7,"Human review",IF(OR(H73="",M73=0),"OK",IF(OR(NOT(ISNUMBER(Assumptions!$B$4)),NOT(ISNUMBER(Assumptions!$B$5))),"Check assumptions",IF(Assumptions!$B$4&gt;H73+Assumptions!$B$5,"Past due - review","OK")))))))))))))))))))))</f>
        <v/>
      </c>
    </row>
    <row r="74" ht="30" customHeight="1">
      <c r="A74" s="16" t="n"/>
      <c r="B74" s="16" t="n"/>
      <c r="C74" s="16" t="n"/>
      <c r="D74" s="16" t="n"/>
      <c r="E74" s="16" t="n"/>
      <c r="F74" s="17" t="n"/>
      <c r="G74" s="18" t="n"/>
      <c r="H74" s="18" t="n"/>
      <c r="I74" s="17" t="n"/>
      <c r="J74" s="18" t="n"/>
      <c r="K74" s="16" t="n"/>
      <c r="L74" s="16" t="n"/>
      <c r="M74" s="11">
        <f>IF(COUNTA(A74:L74)=0,"",IF(NOT(ISNUMBER(F74)),"",MAX(F74-IF(ISNUMBER(I74),I74,0),0)))</f>
        <v/>
      </c>
      <c r="N74" s="11">
        <f>IF(COUNTA(A74:L74)=0,"",IF(OR(M74="",M74=0),"",IF(OR(NOT(ISNUMBER(G74)),NOT(ISNUMBER(Assumptions!$B$4))),"",MAX(Assumptions!$B$4-G74,0))))</f>
        <v/>
      </c>
      <c r="O74" s="20">
        <f>IF(COUNTA(A74:L74)=0,"",IF(OR(A74="",B74="",C74="",D74="",F74="",G74="",K74="",L74=""),"Check required fields",IF(OR(NOT(ISNUMBER(F74)),F74&lt;1,NOT(ISNUMBER(G74))),"Check input type",IF(AND(I74&lt;&gt;"",NOT(ISNUMBER(I74))),"Check input type",IF(AND(I74&lt;&gt;"",I74&lt;0),"Check input type",IF(AND(J74&lt;&gt;"",NOT(ISNUMBER(J74))),"Check input type",IF(AND(H74&lt;&gt;"",NOT(ISNUMBER(H74))),"Check input type",IF(NOT(ISNUMBER(Assumptions!$B$6)),"Check assumptions",IF(OR(F74&gt;Assumptions!$B$6,AND(I74&lt;&gt;"",I74&gt;Assumptions!$B$6)),"Check quantity limit",IF(I74&gt;F74,"Check returned quantity",IF(AND(H74&lt;&gt;"",H74&lt;G74),"Check date order",IF(AND(J74&lt;&gt;"",J74&lt;G74),"Check date order",IF(AND(I74&gt;0,J74=""),"Check return date",IF(AND(L74=Assumptions!$F$6,M74&lt;&gt;0),"Check returned status",IF(AND(L74&lt;&gt;Assumptions!$F$6,M74=0),"Check status",IF(AND(L74=Assumptions!$F$5,OR(I74="",I74=0)),"Check partial status",IF(AND(I74&gt;0,M74&gt;0,L74&lt;&gt;Assumptions!$F$5),"Check partial status",IF(L74=Assumptions!$F$7,"Human review",IF(OR(H74="",M74=0),"OK",IF(OR(NOT(ISNUMBER(Assumptions!$B$4)),NOT(ISNUMBER(Assumptions!$B$5))),"Check assumptions",IF(Assumptions!$B$4&gt;H74+Assumptions!$B$5,"Past due - review","OK")))))))))))))))))))))</f>
        <v/>
      </c>
    </row>
    <row r="75" ht="30" customHeight="1">
      <c r="A75" s="16" t="n"/>
      <c r="B75" s="16" t="n"/>
      <c r="C75" s="16" t="n"/>
      <c r="D75" s="16" t="n"/>
      <c r="E75" s="16" t="n"/>
      <c r="F75" s="17" t="n"/>
      <c r="G75" s="18" t="n"/>
      <c r="H75" s="18" t="n"/>
      <c r="I75" s="17" t="n"/>
      <c r="J75" s="18" t="n"/>
      <c r="K75" s="16" t="n"/>
      <c r="L75" s="16" t="n"/>
      <c r="M75" s="8">
        <f>IF(COUNTA(A75:L75)=0,"",IF(NOT(ISNUMBER(F75)),"",MAX(F75-IF(ISNUMBER(I75),I75,0),0)))</f>
        <v/>
      </c>
      <c r="N75" s="8">
        <f>IF(COUNTA(A75:L75)=0,"",IF(OR(M75="",M75=0),"",IF(OR(NOT(ISNUMBER(G75)),NOT(ISNUMBER(Assumptions!$B$4))),"",MAX(Assumptions!$B$4-G75,0))))</f>
        <v/>
      </c>
      <c r="O75" s="19">
        <f>IF(COUNTA(A75:L75)=0,"",IF(OR(A75="",B75="",C75="",D75="",F75="",G75="",K75="",L75=""),"Check required fields",IF(OR(NOT(ISNUMBER(F75)),F75&lt;1,NOT(ISNUMBER(G75))),"Check input type",IF(AND(I75&lt;&gt;"",NOT(ISNUMBER(I75))),"Check input type",IF(AND(I75&lt;&gt;"",I75&lt;0),"Check input type",IF(AND(J75&lt;&gt;"",NOT(ISNUMBER(J75))),"Check input type",IF(AND(H75&lt;&gt;"",NOT(ISNUMBER(H75))),"Check input type",IF(NOT(ISNUMBER(Assumptions!$B$6)),"Check assumptions",IF(OR(F75&gt;Assumptions!$B$6,AND(I75&lt;&gt;"",I75&gt;Assumptions!$B$6)),"Check quantity limit",IF(I75&gt;F75,"Check returned quantity",IF(AND(H75&lt;&gt;"",H75&lt;G75),"Check date order",IF(AND(J75&lt;&gt;"",J75&lt;G75),"Check date order",IF(AND(I75&gt;0,J75=""),"Check return date",IF(AND(L75=Assumptions!$F$6,M75&lt;&gt;0),"Check returned status",IF(AND(L75&lt;&gt;Assumptions!$F$6,M75=0),"Check status",IF(AND(L75=Assumptions!$F$5,OR(I75="",I75=0)),"Check partial status",IF(AND(I75&gt;0,M75&gt;0,L75&lt;&gt;Assumptions!$F$5),"Check partial status",IF(L75=Assumptions!$F$7,"Human review",IF(OR(H75="",M75=0),"OK",IF(OR(NOT(ISNUMBER(Assumptions!$B$4)),NOT(ISNUMBER(Assumptions!$B$5))),"Check assumptions",IF(Assumptions!$B$4&gt;H75+Assumptions!$B$5,"Past due - review","OK")))))))))))))))))))))</f>
        <v/>
      </c>
    </row>
    <row r="76" ht="30" customHeight="1">
      <c r="A76" s="16" t="n"/>
      <c r="B76" s="16" t="n"/>
      <c r="C76" s="16" t="n"/>
      <c r="D76" s="16" t="n"/>
      <c r="E76" s="16" t="n"/>
      <c r="F76" s="17" t="n"/>
      <c r="G76" s="18" t="n"/>
      <c r="H76" s="18" t="n"/>
      <c r="I76" s="17" t="n"/>
      <c r="J76" s="18" t="n"/>
      <c r="K76" s="16" t="n"/>
      <c r="L76" s="16" t="n"/>
      <c r="M76" s="11">
        <f>IF(COUNTA(A76:L76)=0,"",IF(NOT(ISNUMBER(F76)),"",MAX(F76-IF(ISNUMBER(I76),I76,0),0)))</f>
        <v/>
      </c>
      <c r="N76" s="11">
        <f>IF(COUNTA(A76:L76)=0,"",IF(OR(M76="",M76=0),"",IF(OR(NOT(ISNUMBER(G76)),NOT(ISNUMBER(Assumptions!$B$4))),"",MAX(Assumptions!$B$4-G76,0))))</f>
        <v/>
      </c>
      <c r="O76" s="20">
        <f>IF(COUNTA(A76:L76)=0,"",IF(OR(A76="",B76="",C76="",D76="",F76="",G76="",K76="",L76=""),"Check required fields",IF(OR(NOT(ISNUMBER(F76)),F76&lt;1,NOT(ISNUMBER(G76))),"Check input type",IF(AND(I76&lt;&gt;"",NOT(ISNUMBER(I76))),"Check input type",IF(AND(I76&lt;&gt;"",I76&lt;0),"Check input type",IF(AND(J76&lt;&gt;"",NOT(ISNUMBER(J76))),"Check input type",IF(AND(H76&lt;&gt;"",NOT(ISNUMBER(H76))),"Check input type",IF(NOT(ISNUMBER(Assumptions!$B$6)),"Check assumptions",IF(OR(F76&gt;Assumptions!$B$6,AND(I76&lt;&gt;"",I76&gt;Assumptions!$B$6)),"Check quantity limit",IF(I76&gt;F76,"Check returned quantity",IF(AND(H76&lt;&gt;"",H76&lt;G76),"Check date order",IF(AND(J76&lt;&gt;"",J76&lt;G76),"Check date order",IF(AND(I76&gt;0,J76=""),"Check return date",IF(AND(L76=Assumptions!$F$6,M76&lt;&gt;0),"Check returned status",IF(AND(L76&lt;&gt;Assumptions!$F$6,M76=0),"Check status",IF(AND(L76=Assumptions!$F$5,OR(I76="",I76=0)),"Check partial status",IF(AND(I76&gt;0,M76&gt;0,L76&lt;&gt;Assumptions!$F$5),"Check partial status",IF(L76=Assumptions!$F$7,"Human review",IF(OR(H76="",M76=0),"OK",IF(OR(NOT(ISNUMBER(Assumptions!$B$4)),NOT(ISNUMBER(Assumptions!$B$5))),"Check assumptions",IF(Assumptions!$B$4&gt;H76+Assumptions!$B$5,"Past due - review","OK")))))))))))))))))))))</f>
        <v/>
      </c>
    </row>
    <row r="77" ht="30" customHeight="1">
      <c r="A77" s="16" t="n"/>
      <c r="B77" s="16" t="n"/>
      <c r="C77" s="16" t="n"/>
      <c r="D77" s="16" t="n"/>
      <c r="E77" s="16" t="n"/>
      <c r="F77" s="17" t="n"/>
      <c r="G77" s="18" t="n"/>
      <c r="H77" s="18" t="n"/>
      <c r="I77" s="17" t="n"/>
      <c r="J77" s="18" t="n"/>
      <c r="K77" s="16" t="n"/>
      <c r="L77" s="16" t="n"/>
      <c r="M77" s="8">
        <f>IF(COUNTA(A77:L77)=0,"",IF(NOT(ISNUMBER(F77)),"",MAX(F77-IF(ISNUMBER(I77),I77,0),0)))</f>
        <v/>
      </c>
      <c r="N77" s="8">
        <f>IF(COUNTA(A77:L77)=0,"",IF(OR(M77="",M77=0),"",IF(OR(NOT(ISNUMBER(G77)),NOT(ISNUMBER(Assumptions!$B$4))),"",MAX(Assumptions!$B$4-G77,0))))</f>
        <v/>
      </c>
      <c r="O77" s="19">
        <f>IF(COUNTA(A77:L77)=0,"",IF(OR(A77="",B77="",C77="",D77="",F77="",G77="",K77="",L77=""),"Check required fields",IF(OR(NOT(ISNUMBER(F77)),F77&lt;1,NOT(ISNUMBER(G77))),"Check input type",IF(AND(I77&lt;&gt;"",NOT(ISNUMBER(I77))),"Check input type",IF(AND(I77&lt;&gt;"",I77&lt;0),"Check input type",IF(AND(J77&lt;&gt;"",NOT(ISNUMBER(J77))),"Check input type",IF(AND(H77&lt;&gt;"",NOT(ISNUMBER(H77))),"Check input type",IF(NOT(ISNUMBER(Assumptions!$B$6)),"Check assumptions",IF(OR(F77&gt;Assumptions!$B$6,AND(I77&lt;&gt;"",I77&gt;Assumptions!$B$6)),"Check quantity limit",IF(I77&gt;F77,"Check returned quantity",IF(AND(H77&lt;&gt;"",H77&lt;G77),"Check date order",IF(AND(J77&lt;&gt;"",J77&lt;G77),"Check date order",IF(AND(I77&gt;0,J77=""),"Check return date",IF(AND(L77=Assumptions!$F$6,M77&lt;&gt;0),"Check returned status",IF(AND(L77&lt;&gt;Assumptions!$F$6,M77=0),"Check status",IF(AND(L77=Assumptions!$F$5,OR(I77="",I77=0)),"Check partial status",IF(AND(I77&gt;0,M77&gt;0,L77&lt;&gt;Assumptions!$F$5),"Check partial status",IF(L77=Assumptions!$F$7,"Human review",IF(OR(H77="",M77=0),"OK",IF(OR(NOT(ISNUMBER(Assumptions!$B$4)),NOT(ISNUMBER(Assumptions!$B$5))),"Check assumptions",IF(Assumptions!$B$4&gt;H77+Assumptions!$B$5,"Past due - review","OK")))))))))))))))))))))</f>
        <v/>
      </c>
    </row>
    <row r="78" ht="30" customHeight="1">
      <c r="A78" s="16" t="n"/>
      <c r="B78" s="16" t="n"/>
      <c r="C78" s="16" t="n"/>
      <c r="D78" s="16" t="n"/>
      <c r="E78" s="16" t="n"/>
      <c r="F78" s="17" t="n"/>
      <c r="G78" s="18" t="n"/>
      <c r="H78" s="18" t="n"/>
      <c r="I78" s="17" t="n"/>
      <c r="J78" s="18" t="n"/>
      <c r="K78" s="16" t="n"/>
      <c r="L78" s="16" t="n"/>
      <c r="M78" s="11">
        <f>IF(COUNTA(A78:L78)=0,"",IF(NOT(ISNUMBER(F78)),"",MAX(F78-IF(ISNUMBER(I78),I78,0),0)))</f>
        <v/>
      </c>
      <c r="N78" s="11">
        <f>IF(COUNTA(A78:L78)=0,"",IF(OR(M78="",M78=0),"",IF(OR(NOT(ISNUMBER(G78)),NOT(ISNUMBER(Assumptions!$B$4))),"",MAX(Assumptions!$B$4-G78,0))))</f>
        <v/>
      </c>
      <c r="O78" s="20">
        <f>IF(COUNTA(A78:L78)=0,"",IF(OR(A78="",B78="",C78="",D78="",F78="",G78="",K78="",L78=""),"Check required fields",IF(OR(NOT(ISNUMBER(F78)),F78&lt;1,NOT(ISNUMBER(G78))),"Check input type",IF(AND(I78&lt;&gt;"",NOT(ISNUMBER(I78))),"Check input type",IF(AND(I78&lt;&gt;"",I78&lt;0),"Check input type",IF(AND(J78&lt;&gt;"",NOT(ISNUMBER(J78))),"Check input type",IF(AND(H78&lt;&gt;"",NOT(ISNUMBER(H78))),"Check input type",IF(NOT(ISNUMBER(Assumptions!$B$6)),"Check assumptions",IF(OR(F78&gt;Assumptions!$B$6,AND(I78&lt;&gt;"",I78&gt;Assumptions!$B$6)),"Check quantity limit",IF(I78&gt;F78,"Check returned quantity",IF(AND(H78&lt;&gt;"",H78&lt;G78),"Check date order",IF(AND(J78&lt;&gt;"",J78&lt;G78),"Check date order",IF(AND(I78&gt;0,J78=""),"Check return date",IF(AND(L78=Assumptions!$F$6,M78&lt;&gt;0),"Check returned status",IF(AND(L78&lt;&gt;Assumptions!$F$6,M78=0),"Check status",IF(AND(L78=Assumptions!$F$5,OR(I78="",I78=0)),"Check partial status",IF(AND(I78&gt;0,M78&gt;0,L78&lt;&gt;Assumptions!$F$5),"Check partial status",IF(L78=Assumptions!$F$7,"Human review",IF(OR(H78="",M78=0),"OK",IF(OR(NOT(ISNUMBER(Assumptions!$B$4)),NOT(ISNUMBER(Assumptions!$B$5))),"Check assumptions",IF(Assumptions!$B$4&gt;H78+Assumptions!$B$5,"Past due - review","OK")))))))))))))))))))))</f>
        <v/>
      </c>
    </row>
    <row r="79" ht="30" customHeight="1">
      <c r="A79" s="16" t="n"/>
      <c r="B79" s="16" t="n"/>
      <c r="C79" s="16" t="n"/>
      <c r="D79" s="16" t="n"/>
      <c r="E79" s="16" t="n"/>
      <c r="F79" s="17" t="n"/>
      <c r="G79" s="18" t="n"/>
      <c r="H79" s="18" t="n"/>
      <c r="I79" s="17" t="n"/>
      <c r="J79" s="18" t="n"/>
      <c r="K79" s="16" t="n"/>
      <c r="L79" s="16" t="n"/>
      <c r="M79" s="8">
        <f>IF(COUNTA(A79:L79)=0,"",IF(NOT(ISNUMBER(F79)),"",MAX(F79-IF(ISNUMBER(I79),I79,0),0)))</f>
        <v/>
      </c>
      <c r="N79" s="8">
        <f>IF(COUNTA(A79:L79)=0,"",IF(OR(M79="",M79=0),"",IF(OR(NOT(ISNUMBER(G79)),NOT(ISNUMBER(Assumptions!$B$4))),"",MAX(Assumptions!$B$4-G79,0))))</f>
        <v/>
      </c>
      <c r="O79" s="19">
        <f>IF(COUNTA(A79:L79)=0,"",IF(OR(A79="",B79="",C79="",D79="",F79="",G79="",K79="",L79=""),"Check required fields",IF(OR(NOT(ISNUMBER(F79)),F79&lt;1,NOT(ISNUMBER(G79))),"Check input type",IF(AND(I79&lt;&gt;"",NOT(ISNUMBER(I79))),"Check input type",IF(AND(I79&lt;&gt;"",I79&lt;0),"Check input type",IF(AND(J79&lt;&gt;"",NOT(ISNUMBER(J79))),"Check input type",IF(AND(H79&lt;&gt;"",NOT(ISNUMBER(H79))),"Check input type",IF(NOT(ISNUMBER(Assumptions!$B$6)),"Check assumptions",IF(OR(F79&gt;Assumptions!$B$6,AND(I79&lt;&gt;"",I79&gt;Assumptions!$B$6)),"Check quantity limit",IF(I79&gt;F79,"Check returned quantity",IF(AND(H79&lt;&gt;"",H79&lt;G79),"Check date order",IF(AND(J79&lt;&gt;"",J79&lt;G79),"Check date order",IF(AND(I79&gt;0,J79=""),"Check return date",IF(AND(L79=Assumptions!$F$6,M79&lt;&gt;0),"Check returned status",IF(AND(L79&lt;&gt;Assumptions!$F$6,M79=0),"Check status",IF(AND(L79=Assumptions!$F$5,OR(I79="",I79=0)),"Check partial status",IF(AND(I79&gt;0,M79&gt;0,L79&lt;&gt;Assumptions!$F$5),"Check partial status",IF(L79=Assumptions!$F$7,"Human review",IF(OR(H79="",M79=0),"OK",IF(OR(NOT(ISNUMBER(Assumptions!$B$4)),NOT(ISNUMBER(Assumptions!$B$5))),"Check assumptions",IF(Assumptions!$B$4&gt;H79+Assumptions!$B$5,"Past due - review","OK")))))))))))))))))))))</f>
        <v/>
      </c>
    </row>
    <row r="80" ht="30" customHeight="1">
      <c r="A80" s="16" t="n"/>
      <c r="B80" s="16" t="n"/>
      <c r="C80" s="16" t="n"/>
      <c r="D80" s="16" t="n"/>
      <c r="E80" s="16" t="n"/>
      <c r="F80" s="17" t="n"/>
      <c r="G80" s="18" t="n"/>
      <c r="H80" s="18" t="n"/>
      <c r="I80" s="17" t="n"/>
      <c r="J80" s="18" t="n"/>
      <c r="K80" s="16" t="n"/>
      <c r="L80" s="16" t="n"/>
      <c r="M80" s="11">
        <f>IF(COUNTA(A80:L80)=0,"",IF(NOT(ISNUMBER(F80)),"",MAX(F80-IF(ISNUMBER(I80),I80,0),0)))</f>
        <v/>
      </c>
      <c r="N80" s="11">
        <f>IF(COUNTA(A80:L80)=0,"",IF(OR(M80="",M80=0),"",IF(OR(NOT(ISNUMBER(G80)),NOT(ISNUMBER(Assumptions!$B$4))),"",MAX(Assumptions!$B$4-G80,0))))</f>
        <v/>
      </c>
      <c r="O80" s="20">
        <f>IF(COUNTA(A80:L80)=0,"",IF(OR(A80="",B80="",C80="",D80="",F80="",G80="",K80="",L80=""),"Check required fields",IF(OR(NOT(ISNUMBER(F80)),F80&lt;1,NOT(ISNUMBER(G80))),"Check input type",IF(AND(I80&lt;&gt;"",NOT(ISNUMBER(I80))),"Check input type",IF(AND(I80&lt;&gt;"",I80&lt;0),"Check input type",IF(AND(J80&lt;&gt;"",NOT(ISNUMBER(J80))),"Check input type",IF(AND(H80&lt;&gt;"",NOT(ISNUMBER(H80))),"Check input type",IF(NOT(ISNUMBER(Assumptions!$B$6)),"Check assumptions",IF(OR(F80&gt;Assumptions!$B$6,AND(I80&lt;&gt;"",I80&gt;Assumptions!$B$6)),"Check quantity limit",IF(I80&gt;F80,"Check returned quantity",IF(AND(H80&lt;&gt;"",H80&lt;G80),"Check date order",IF(AND(J80&lt;&gt;"",J80&lt;G80),"Check date order",IF(AND(I80&gt;0,J80=""),"Check return date",IF(AND(L80=Assumptions!$F$6,M80&lt;&gt;0),"Check returned status",IF(AND(L80&lt;&gt;Assumptions!$F$6,M80=0),"Check status",IF(AND(L80=Assumptions!$F$5,OR(I80="",I80=0)),"Check partial status",IF(AND(I80&gt;0,M80&gt;0,L80&lt;&gt;Assumptions!$F$5),"Check partial status",IF(L80=Assumptions!$F$7,"Human review",IF(OR(H80="",M80=0),"OK",IF(OR(NOT(ISNUMBER(Assumptions!$B$4)),NOT(ISNUMBER(Assumptions!$B$5))),"Check assumptions",IF(Assumptions!$B$4&gt;H80+Assumptions!$B$5,"Past due - review","OK")))))))))))))))))))))</f>
        <v/>
      </c>
    </row>
    <row r="81" ht="30" customHeight="1">
      <c r="A81" s="16" t="n"/>
      <c r="B81" s="16" t="n"/>
      <c r="C81" s="16" t="n"/>
      <c r="D81" s="16" t="n"/>
      <c r="E81" s="16" t="n"/>
      <c r="F81" s="17" t="n"/>
      <c r="G81" s="18" t="n"/>
      <c r="H81" s="18" t="n"/>
      <c r="I81" s="17" t="n"/>
      <c r="J81" s="18" t="n"/>
      <c r="K81" s="16" t="n"/>
      <c r="L81" s="16" t="n"/>
      <c r="M81" s="8">
        <f>IF(COUNTA(A81:L81)=0,"",IF(NOT(ISNUMBER(F81)),"",MAX(F81-IF(ISNUMBER(I81),I81,0),0)))</f>
        <v/>
      </c>
      <c r="N81" s="8">
        <f>IF(COUNTA(A81:L81)=0,"",IF(OR(M81="",M81=0),"",IF(OR(NOT(ISNUMBER(G81)),NOT(ISNUMBER(Assumptions!$B$4))),"",MAX(Assumptions!$B$4-G81,0))))</f>
        <v/>
      </c>
      <c r="O81" s="19">
        <f>IF(COUNTA(A81:L81)=0,"",IF(OR(A81="",B81="",C81="",D81="",F81="",G81="",K81="",L81=""),"Check required fields",IF(OR(NOT(ISNUMBER(F81)),F81&lt;1,NOT(ISNUMBER(G81))),"Check input type",IF(AND(I81&lt;&gt;"",NOT(ISNUMBER(I81))),"Check input type",IF(AND(I81&lt;&gt;"",I81&lt;0),"Check input type",IF(AND(J81&lt;&gt;"",NOT(ISNUMBER(J81))),"Check input type",IF(AND(H81&lt;&gt;"",NOT(ISNUMBER(H81))),"Check input type",IF(NOT(ISNUMBER(Assumptions!$B$6)),"Check assumptions",IF(OR(F81&gt;Assumptions!$B$6,AND(I81&lt;&gt;"",I81&gt;Assumptions!$B$6)),"Check quantity limit",IF(I81&gt;F81,"Check returned quantity",IF(AND(H81&lt;&gt;"",H81&lt;G81),"Check date order",IF(AND(J81&lt;&gt;"",J81&lt;G81),"Check date order",IF(AND(I81&gt;0,J81=""),"Check return date",IF(AND(L81=Assumptions!$F$6,M81&lt;&gt;0),"Check returned status",IF(AND(L81&lt;&gt;Assumptions!$F$6,M81=0),"Check status",IF(AND(L81=Assumptions!$F$5,OR(I81="",I81=0)),"Check partial status",IF(AND(I81&gt;0,M81&gt;0,L81&lt;&gt;Assumptions!$F$5),"Check partial status",IF(L81=Assumptions!$F$7,"Human review",IF(OR(H81="",M81=0),"OK",IF(OR(NOT(ISNUMBER(Assumptions!$B$4)),NOT(ISNUMBER(Assumptions!$B$5))),"Check assumptions",IF(Assumptions!$B$4&gt;H81+Assumptions!$B$5,"Past due - review","OK")))))))))))))))))))))</f>
        <v/>
      </c>
    </row>
    <row r="82" ht="30" customHeight="1">
      <c r="A82" s="16" t="n"/>
      <c r="B82" s="16" t="n"/>
      <c r="C82" s="16" t="n"/>
      <c r="D82" s="16" t="n"/>
      <c r="E82" s="16" t="n"/>
      <c r="F82" s="17" t="n"/>
      <c r="G82" s="18" t="n"/>
      <c r="H82" s="18" t="n"/>
      <c r="I82" s="17" t="n"/>
      <c r="J82" s="18" t="n"/>
      <c r="K82" s="16" t="n"/>
      <c r="L82" s="16" t="n"/>
      <c r="M82" s="11">
        <f>IF(COUNTA(A82:L82)=0,"",IF(NOT(ISNUMBER(F82)),"",MAX(F82-IF(ISNUMBER(I82),I82,0),0)))</f>
        <v/>
      </c>
      <c r="N82" s="11">
        <f>IF(COUNTA(A82:L82)=0,"",IF(OR(M82="",M82=0),"",IF(OR(NOT(ISNUMBER(G82)),NOT(ISNUMBER(Assumptions!$B$4))),"",MAX(Assumptions!$B$4-G82,0))))</f>
        <v/>
      </c>
      <c r="O82" s="20">
        <f>IF(COUNTA(A82:L82)=0,"",IF(OR(A82="",B82="",C82="",D82="",F82="",G82="",K82="",L82=""),"Check required fields",IF(OR(NOT(ISNUMBER(F82)),F82&lt;1,NOT(ISNUMBER(G82))),"Check input type",IF(AND(I82&lt;&gt;"",NOT(ISNUMBER(I82))),"Check input type",IF(AND(I82&lt;&gt;"",I82&lt;0),"Check input type",IF(AND(J82&lt;&gt;"",NOT(ISNUMBER(J82))),"Check input type",IF(AND(H82&lt;&gt;"",NOT(ISNUMBER(H82))),"Check input type",IF(NOT(ISNUMBER(Assumptions!$B$6)),"Check assumptions",IF(OR(F82&gt;Assumptions!$B$6,AND(I82&lt;&gt;"",I82&gt;Assumptions!$B$6)),"Check quantity limit",IF(I82&gt;F82,"Check returned quantity",IF(AND(H82&lt;&gt;"",H82&lt;G82),"Check date order",IF(AND(J82&lt;&gt;"",J82&lt;G82),"Check date order",IF(AND(I82&gt;0,J82=""),"Check return date",IF(AND(L82=Assumptions!$F$6,M82&lt;&gt;0),"Check returned status",IF(AND(L82&lt;&gt;Assumptions!$F$6,M82=0),"Check status",IF(AND(L82=Assumptions!$F$5,OR(I82="",I82=0)),"Check partial status",IF(AND(I82&gt;0,M82&gt;0,L82&lt;&gt;Assumptions!$F$5),"Check partial status",IF(L82=Assumptions!$F$7,"Human review",IF(OR(H82="",M82=0),"OK",IF(OR(NOT(ISNUMBER(Assumptions!$B$4)),NOT(ISNUMBER(Assumptions!$B$5))),"Check assumptions",IF(Assumptions!$B$4&gt;H82+Assumptions!$B$5,"Past due - review","OK")))))))))))))))))))))</f>
        <v/>
      </c>
    </row>
    <row r="83" ht="30" customHeight="1">
      <c r="A83" s="16" t="n"/>
      <c r="B83" s="16" t="n"/>
      <c r="C83" s="16" t="n"/>
      <c r="D83" s="16" t="n"/>
      <c r="E83" s="16" t="n"/>
      <c r="F83" s="17" t="n"/>
      <c r="G83" s="18" t="n"/>
      <c r="H83" s="18" t="n"/>
      <c r="I83" s="17" t="n"/>
      <c r="J83" s="18" t="n"/>
      <c r="K83" s="16" t="n"/>
      <c r="L83" s="16" t="n"/>
      <c r="M83" s="8">
        <f>IF(COUNTA(A83:L83)=0,"",IF(NOT(ISNUMBER(F83)),"",MAX(F83-IF(ISNUMBER(I83),I83,0),0)))</f>
        <v/>
      </c>
      <c r="N83" s="8">
        <f>IF(COUNTA(A83:L83)=0,"",IF(OR(M83="",M83=0),"",IF(OR(NOT(ISNUMBER(G83)),NOT(ISNUMBER(Assumptions!$B$4))),"",MAX(Assumptions!$B$4-G83,0))))</f>
        <v/>
      </c>
      <c r="O83" s="19">
        <f>IF(COUNTA(A83:L83)=0,"",IF(OR(A83="",B83="",C83="",D83="",F83="",G83="",K83="",L83=""),"Check required fields",IF(OR(NOT(ISNUMBER(F83)),F83&lt;1,NOT(ISNUMBER(G83))),"Check input type",IF(AND(I83&lt;&gt;"",NOT(ISNUMBER(I83))),"Check input type",IF(AND(I83&lt;&gt;"",I83&lt;0),"Check input type",IF(AND(J83&lt;&gt;"",NOT(ISNUMBER(J83))),"Check input type",IF(AND(H83&lt;&gt;"",NOT(ISNUMBER(H83))),"Check input type",IF(NOT(ISNUMBER(Assumptions!$B$6)),"Check assumptions",IF(OR(F83&gt;Assumptions!$B$6,AND(I83&lt;&gt;"",I83&gt;Assumptions!$B$6)),"Check quantity limit",IF(I83&gt;F83,"Check returned quantity",IF(AND(H83&lt;&gt;"",H83&lt;G83),"Check date order",IF(AND(J83&lt;&gt;"",J83&lt;G83),"Check date order",IF(AND(I83&gt;0,J83=""),"Check return date",IF(AND(L83=Assumptions!$F$6,M83&lt;&gt;0),"Check returned status",IF(AND(L83&lt;&gt;Assumptions!$F$6,M83=0),"Check status",IF(AND(L83=Assumptions!$F$5,OR(I83="",I83=0)),"Check partial status",IF(AND(I83&gt;0,M83&gt;0,L83&lt;&gt;Assumptions!$F$5),"Check partial status",IF(L83=Assumptions!$F$7,"Human review",IF(OR(H83="",M83=0),"OK",IF(OR(NOT(ISNUMBER(Assumptions!$B$4)),NOT(ISNUMBER(Assumptions!$B$5))),"Check assumptions",IF(Assumptions!$B$4&gt;H83+Assumptions!$B$5,"Past due - review","OK")))))))))))))))))))))</f>
        <v/>
      </c>
    </row>
    <row r="84" ht="30" customHeight="1">
      <c r="A84" s="16" t="n"/>
      <c r="B84" s="16" t="n"/>
      <c r="C84" s="16" t="n"/>
      <c r="D84" s="16" t="n"/>
      <c r="E84" s="16" t="n"/>
      <c r="F84" s="17" t="n"/>
      <c r="G84" s="18" t="n"/>
      <c r="H84" s="18" t="n"/>
      <c r="I84" s="17" t="n"/>
      <c r="J84" s="18" t="n"/>
      <c r="K84" s="16" t="n"/>
      <c r="L84" s="16" t="n"/>
      <c r="M84" s="11">
        <f>IF(COUNTA(A84:L84)=0,"",IF(NOT(ISNUMBER(F84)),"",MAX(F84-IF(ISNUMBER(I84),I84,0),0)))</f>
        <v/>
      </c>
      <c r="N84" s="11">
        <f>IF(COUNTA(A84:L84)=0,"",IF(OR(M84="",M84=0),"",IF(OR(NOT(ISNUMBER(G84)),NOT(ISNUMBER(Assumptions!$B$4))),"",MAX(Assumptions!$B$4-G84,0))))</f>
        <v/>
      </c>
      <c r="O84" s="20">
        <f>IF(COUNTA(A84:L84)=0,"",IF(OR(A84="",B84="",C84="",D84="",F84="",G84="",K84="",L84=""),"Check required fields",IF(OR(NOT(ISNUMBER(F84)),F84&lt;1,NOT(ISNUMBER(G84))),"Check input type",IF(AND(I84&lt;&gt;"",NOT(ISNUMBER(I84))),"Check input type",IF(AND(I84&lt;&gt;"",I84&lt;0),"Check input type",IF(AND(J84&lt;&gt;"",NOT(ISNUMBER(J84))),"Check input type",IF(AND(H84&lt;&gt;"",NOT(ISNUMBER(H84))),"Check input type",IF(NOT(ISNUMBER(Assumptions!$B$6)),"Check assumptions",IF(OR(F84&gt;Assumptions!$B$6,AND(I84&lt;&gt;"",I84&gt;Assumptions!$B$6)),"Check quantity limit",IF(I84&gt;F84,"Check returned quantity",IF(AND(H84&lt;&gt;"",H84&lt;G84),"Check date order",IF(AND(J84&lt;&gt;"",J84&lt;G84),"Check date order",IF(AND(I84&gt;0,J84=""),"Check return date",IF(AND(L84=Assumptions!$F$6,M84&lt;&gt;0),"Check returned status",IF(AND(L84&lt;&gt;Assumptions!$F$6,M84=0),"Check status",IF(AND(L84=Assumptions!$F$5,OR(I84="",I84=0)),"Check partial status",IF(AND(I84&gt;0,M84&gt;0,L84&lt;&gt;Assumptions!$F$5),"Check partial status",IF(L84=Assumptions!$F$7,"Human review",IF(OR(H84="",M84=0),"OK",IF(OR(NOT(ISNUMBER(Assumptions!$B$4)),NOT(ISNUMBER(Assumptions!$B$5))),"Check assumptions",IF(Assumptions!$B$4&gt;H84+Assumptions!$B$5,"Past due - review","OK")))))))))))))))))))))</f>
        <v/>
      </c>
    </row>
    <row r="85" ht="30" customHeight="1">
      <c r="A85" s="16" t="n"/>
      <c r="B85" s="16" t="n"/>
      <c r="C85" s="16" t="n"/>
      <c r="D85" s="16" t="n"/>
      <c r="E85" s="16" t="n"/>
      <c r="F85" s="17" t="n"/>
      <c r="G85" s="18" t="n"/>
      <c r="H85" s="18" t="n"/>
      <c r="I85" s="17" t="n"/>
      <c r="J85" s="18" t="n"/>
      <c r="K85" s="16" t="n"/>
      <c r="L85" s="16" t="n"/>
      <c r="M85" s="8">
        <f>IF(COUNTA(A85:L85)=0,"",IF(NOT(ISNUMBER(F85)),"",MAX(F85-IF(ISNUMBER(I85),I85,0),0)))</f>
        <v/>
      </c>
      <c r="N85" s="8">
        <f>IF(COUNTA(A85:L85)=0,"",IF(OR(M85="",M85=0),"",IF(OR(NOT(ISNUMBER(G85)),NOT(ISNUMBER(Assumptions!$B$4))),"",MAX(Assumptions!$B$4-G85,0))))</f>
        <v/>
      </c>
      <c r="O85" s="19">
        <f>IF(COUNTA(A85:L85)=0,"",IF(OR(A85="",B85="",C85="",D85="",F85="",G85="",K85="",L85=""),"Check required fields",IF(OR(NOT(ISNUMBER(F85)),F85&lt;1,NOT(ISNUMBER(G85))),"Check input type",IF(AND(I85&lt;&gt;"",NOT(ISNUMBER(I85))),"Check input type",IF(AND(I85&lt;&gt;"",I85&lt;0),"Check input type",IF(AND(J85&lt;&gt;"",NOT(ISNUMBER(J85))),"Check input type",IF(AND(H85&lt;&gt;"",NOT(ISNUMBER(H85))),"Check input type",IF(NOT(ISNUMBER(Assumptions!$B$6)),"Check assumptions",IF(OR(F85&gt;Assumptions!$B$6,AND(I85&lt;&gt;"",I85&gt;Assumptions!$B$6)),"Check quantity limit",IF(I85&gt;F85,"Check returned quantity",IF(AND(H85&lt;&gt;"",H85&lt;G85),"Check date order",IF(AND(J85&lt;&gt;"",J85&lt;G85),"Check date order",IF(AND(I85&gt;0,J85=""),"Check return date",IF(AND(L85=Assumptions!$F$6,M85&lt;&gt;0),"Check returned status",IF(AND(L85&lt;&gt;Assumptions!$F$6,M85=0),"Check status",IF(AND(L85=Assumptions!$F$5,OR(I85="",I85=0)),"Check partial status",IF(AND(I85&gt;0,M85&gt;0,L85&lt;&gt;Assumptions!$F$5),"Check partial status",IF(L85=Assumptions!$F$7,"Human review",IF(OR(H85="",M85=0),"OK",IF(OR(NOT(ISNUMBER(Assumptions!$B$4)),NOT(ISNUMBER(Assumptions!$B$5))),"Check assumptions",IF(Assumptions!$B$4&gt;H85+Assumptions!$B$5,"Past due - review","OK")))))))))))))))))))))</f>
        <v/>
      </c>
    </row>
    <row r="86" ht="30" customHeight="1">
      <c r="A86" s="16" t="n"/>
      <c r="B86" s="16" t="n"/>
      <c r="C86" s="16" t="n"/>
      <c r="D86" s="16" t="n"/>
      <c r="E86" s="16" t="n"/>
      <c r="F86" s="17" t="n"/>
      <c r="G86" s="18" t="n"/>
      <c r="H86" s="18" t="n"/>
      <c r="I86" s="17" t="n"/>
      <c r="J86" s="18" t="n"/>
      <c r="K86" s="16" t="n"/>
      <c r="L86" s="16" t="n"/>
      <c r="M86" s="11">
        <f>IF(COUNTA(A86:L86)=0,"",IF(NOT(ISNUMBER(F86)),"",MAX(F86-IF(ISNUMBER(I86),I86,0),0)))</f>
        <v/>
      </c>
      <c r="N86" s="11">
        <f>IF(COUNTA(A86:L86)=0,"",IF(OR(M86="",M86=0),"",IF(OR(NOT(ISNUMBER(G86)),NOT(ISNUMBER(Assumptions!$B$4))),"",MAX(Assumptions!$B$4-G86,0))))</f>
        <v/>
      </c>
      <c r="O86" s="20">
        <f>IF(COUNTA(A86:L86)=0,"",IF(OR(A86="",B86="",C86="",D86="",F86="",G86="",K86="",L86=""),"Check required fields",IF(OR(NOT(ISNUMBER(F86)),F86&lt;1,NOT(ISNUMBER(G86))),"Check input type",IF(AND(I86&lt;&gt;"",NOT(ISNUMBER(I86))),"Check input type",IF(AND(I86&lt;&gt;"",I86&lt;0),"Check input type",IF(AND(J86&lt;&gt;"",NOT(ISNUMBER(J86))),"Check input type",IF(AND(H86&lt;&gt;"",NOT(ISNUMBER(H86))),"Check input type",IF(NOT(ISNUMBER(Assumptions!$B$6)),"Check assumptions",IF(OR(F86&gt;Assumptions!$B$6,AND(I86&lt;&gt;"",I86&gt;Assumptions!$B$6)),"Check quantity limit",IF(I86&gt;F86,"Check returned quantity",IF(AND(H86&lt;&gt;"",H86&lt;G86),"Check date order",IF(AND(J86&lt;&gt;"",J86&lt;G86),"Check date order",IF(AND(I86&gt;0,J86=""),"Check return date",IF(AND(L86=Assumptions!$F$6,M86&lt;&gt;0),"Check returned status",IF(AND(L86&lt;&gt;Assumptions!$F$6,M86=0),"Check status",IF(AND(L86=Assumptions!$F$5,OR(I86="",I86=0)),"Check partial status",IF(AND(I86&gt;0,M86&gt;0,L86&lt;&gt;Assumptions!$F$5),"Check partial status",IF(L86=Assumptions!$F$7,"Human review",IF(OR(H86="",M86=0),"OK",IF(OR(NOT(ISNUMBER(Assumptions!$B$4)),NOT(ISNUMBER(Assumptions!$B$5))),"Check assumptions",IF(Assumptions!$B$4&gt;H86+Assumptions!$B$5,"Past due - review","OK")))))))))))))))))))))</f>
        <v/>
      </c>
    </row>
    <row r="87" ht="30" customHeight="1">
      <c r="A87" s="16" t="n"/>
      <c r="B87" s="16" t="n"/>
      <c r="C87" s="16" t="n"/>
      <c r="D87" s="16" t="n"/>
      <c r="E87" s="16" t="n"/>
      <c r="F87" s="17" t="n"/>
      <c r="G87" s="18" t="n"/>
      <c r="H87" s="18" t="n"/>
      <c r="I87" s="17" t="n"/>
      <c r="J87" s="18" t="n"/>
      <c r="K87" s="16" t="n"/>
      <c r="L87" s="16" t="n"/>
      <c r="M87" s="8">
        <f>IF(COUNTA(A87:L87)=0,"",IF(NOT(ISNUMBER(F87)),"",MAX(F87-IF(ISNUMBER(I87),I87,0),0)))</f>
        <v/>
      </c>
      <c r="N87" s="8">
        <f>IF(COUNTA(A87:L87)=0,"",IF(OR(M87="",M87=0),"",IF(OR(NOT(ISNUMBER(G87)),NOT(ISNUMBER(Assumptions!$B$4))),"",MAX(Assumptions!$B$4-G87,0))))</f>
        <v/>
      </c>
      <c r="O87" s="19">
        <f>IF(COUNTA(A87:L87)=0,"",IF(OR(A87="",B87="",C87="",D87="",F87="",G87="",K87="",L87=""),"Check required fields",IF(OR(NOT(ISNUMBER(F87)),F87&lt;1,NOT(ISNUMBER(G87))),"Check input type",IF(AND(I87&lt;&gt;"",NOT(ISNUMBER(I87))),"Check input type",IF(AND(I87&lt;&gt;"",I87&lt;0),"Check input type",IF(AND(J87&lt;&gt;"",NOT(ISNUMBER(J87))),"Check input type",IF(AND(H87&lt;&gt;"",NOT(ISNUMBER(H87))),"Check input type",IF(NOT(ISNUMBER(Assumptions!$B$6)),"Check assumptions",IF(OR(F87&gt;Assumptions!$B$6,AND(I87&lt;&gt;"",I87&gt;Assumptions!$B$6)),"Check quantity limit",IF(I87&gt;F87,"Check returned quantity",IF(AND(H87&lt;&gt;"",H87&lt;G87),"Check date order",IF(AND(J87&lt;&gt;"",J87&lt;G87),"Check date order",IF(AND(I87&gt;0,J87=""),"Check return date",IF(AND(L87=Assumptions!$F$6,M87&lt;&gt;0),"Check returned status",IF(AND(L87&lt;&gt;Assumptions!$F$6,M87=0),"Check status",IF(AND(L87=Assumptions!$F$5,OR(I87="",I87=0)),"Check partial status",IF(AND(I87&gt;0,M87&gt;0,L87&lt;&gt;Assumptions!$F$5),"Check partial status",IF(L87=Assumptions!$F$7,"Human review",IF(OR(H87="",M87=0),"OK",IF(OR(NOT(ISNUMBER(Assumptions!$B$4)),NOT(ISNUMBER(Assumptions!$B$5))),"Check assumptions",IF(Assumptions!$B$4&gt;H87+Assumptions!$B$5,"Past due - review","OK")))))))))))))))))))))</f>
        <v/>
      </c>
    </row>
    <row r="88" ht="30" customHeight="1">
      <c r="A88" s="16" t="n"/>
      <c r="B88" s="16" t="n"/>
      <c r="C88" s="16" t="n"/>
      <c r="D88" s="16" t="n"/>
      <c r="E88" s="16" t="n"/>
      <c r="F88" s="17" t="n"/>
      <c r="G88" s="18" t="n"/>
      <c r="H88" s="18" t="n"/>
      <c r="I88" s="17" t="n"/>
      <c r="J88" s="18" t="n"/>
      <c r="K88" s="16" t="n"/>
      <c r="L88" s="16" t="n"/>
      <c r="M88" s="11">
        <f>IF(COUNTA(A88:L88)=0,"",IF(NOT(ISNUMBER(F88)),"",MAX(F88-IF(ISNUMBER(I88),I88,0),0)))</f>
        <v/>
      </c>
      <c r="N88" s="11">
        <f>IF(COUNTA(A88:L88)=0,"",IF(OR(M88="",M88=0),"",IF(OR(NOT(ISNUMBER(G88)),NOT(ISNUMBER(Assumptions!$B$4))),"",MAX(Assumptions!$B$4-G88,0))))</f>
        <v/>
      </c>
      <c r="O88" s="20">
        <f>IF(COUNTA(A88:L88)=0,"",IF(OR(A88="",B88="",C88="",D88="",F88="",G88="",K88="",L88=""),"Check required fields",IF(OR(NOT(ISNUMBER(F88)),F88&lt;1,NOT(ISNUMBER(G88))),"Check input type",IF(AND(I88&lt;&gt;"",NOT(ISNUMBER(I88))),"Check input type",IF(AND(I88&lt;&gt;"",I88&lt;0),"Check input type",IF(AND(J88&lt;&gt;"",NOT(ISNUMBER(J88))),"Check input type",IF(AND(H88&lt;&gt;"",NOT(ISNUMBER(H88))),"Check input type",IF(NOT(ISNUMBER(Assumptions!$B$6)),"Check assumptions",IF(OR(F88&gt;Assumptions!$B$6,AND(I88&lt;&gt;"",I88&gt;Assumptions!$B$6)),"Check quantity limit",IF(I88&gt;F88,"Check returned quantity",IF(AND(H88&lt;&gt;"",H88&lt;G88),"Check date order",IF(AND(J88&lt;&gt;"",J88&lt;G88),"Check date order",IF(AND(I88&gt;0,J88=""),"Check return date",IF(AND(L88=Assumptions!$F$6,M88&lt;&gt;0),"Check returned status",IF(AND(L88&lt;&gt;Assumptions!$F$6,M88=0),"Check status",IF(AND(L88=Assumptions!$F$5,OR(I88="",I88=0)),"Check partial status",IF(AND(I88&gt;0,M88&gt;0,L88&lt;&gt;Assumptions!$F$5),"Check partial status",IF(L88=Assumptions!$F$7,"Human review",IF(OR(H88="",M88=0),"OK",IF(OR(NOT(ISNUMBER(Assumptions!$B$4)),NOT(ISNUMBER(Assumptions!$B$5))),"Check assumptions",IF(Assumptions!$B$4&gt;H88+Assumptions!$B$5,"Past due - review","OK")))))))))))))))))))))</f>
        <v/>
      </c>
    </row>
    <row r="89" ht="30" customHeight="1">
      <c r="A89" s="16" t="n"/>
      <c r="B89" s="16" t="n"/>
      <c r="C89" s="16" t="n"/>
      <c r="D89" s="16" t="n"/>
      <c r="E89" s="16" t="n"/>
      <c r="F89" s="17" t="n"/>
      <c r="G89" s="18" t="n"/>
      <c r="H89" s="18" t="n"/>
      <c r="I89" s="17" t="n"/>
      <c r="J89" s="18" t="n"/>
      <c r="K89" s="16" t="n"/>
      <c r="L89" s="16" t="n"/>
      <c r="M89" s="8">
        <f>IF(COUNTA(A89:L89)=0,"",IF(NOT(ISNUMBER(F89)),"",MAX(F89-IF(ISNUMBER(I89),I89,0),0)))</f>
        <v/>
      </c>
      <c r="N89" s="8">
        <f>IF(COUNTA(A89:L89)=0,"",IF(OR(M89="",M89=0),"",IF(OR(NOT(ISNUMBER(G89)),NOT(ISNUMBER(Assumptions!$B$4))),"",MAX(Assumptions!$B$4-G89,0))))</f>
        <v/>
      </c>
      <c r="O89" s="19">
        <f>IF(COUNTA(A89:L89)=0,"",IF(OR(A89="",B89="",C89="",D89="",F89="",G89="",K89="",L89=""),"Check required fields",IF(OR(NOT(ISNUMBER(F89)),F89&lt;1,NOT(ISNUMBER(G89))),"Check input type",IF(AND(I89&lt;&gt;"",NOT(ISNUMBER(I89))),"Check input type",IF(AND(I89&lt;&gt;"",I89&lt;0),"Check input type",IF(AND(J89&lt;&gt;"",NOT(ISNUMBER(J89))),"Check input type",IF(AND(H89&lt;&gt;"",NOT(ISNUMBER(H89))),"Check input type",IF(NOT(ISNUMBER(Assumptions!$B$6)),"Check assumptions",IF(OR(F89&gt;Assumptions!$B$6,AND(I89&lt;&gt;"",I89&gt;Assumptions!$B$6)),"Check quantity limit",IF(I89&gt;F89,"Check returned quantity",IF(AND(H89&lt;&gt;"",H89&lt;G89),"Check date order",IF(AND(J89&lt;&gt;"",J89&lt;G89),"Check date order",IF(AND(I89&gt;0,J89=""),"Check return date",IF(AND(L89=Assumptions!$F$6,M89&lt;&gt;0),"Check returned status",IF(AND(L89&lt;&gt;Assumptions!$F$6,M89=0),"Check status",IF(AND(L89=Assumptions!$F$5,OR(I89="",I89=0)),"Check partial status",IF(AND(I89&gt;0,M89&gt;0,L89&lt;&gt;Assumptions!$F$5),"Check partial status",IF(L89=Assumptions!$F$7,"Human review",IF(OR(H89="",M89=0),"OK",IF(OR(NOT(ISNUMBER(Assumptions!$B$4)),NOT(ISNUMBER(Assumptions!$B$5))),"Check assumptions",IF(Assumptions!$B$4&gt;H89+Assumptions!$B$5,"Past due - review","OK")))))))))))))))))))))</f>
        <v/>
      </c>
    </row>
    <row r="90" ht="30" customHeight="1">
      <c r="A90" s="16" t="n"/>
      <c r="B90" s="16" t="n"/>
      <c r="C90" s="16" t="n"/>
      <c r="D90" s="16" t="n"/>
      <c r="E90" s="16" t="n"/>
      <c r="F90" s="17" t="n"/>
      <c r="G90" s="18" t="n"/>
      <c r="H90" s="18" t="n"/>
      <c r="I90" s="17" t="n"/>
      <c r="J90" s="18" t="n"/>
      <c r="K90" s="16" t="n"/>
      <c r="L90" s="16" t="n"/>
      <c r="M90" s="11">
        <f>IF(COUNTA(A90:L90)=0,"",IF(NOT(ISNUMBER(F90)),"",MAX(F90-IF(ISNUMBER(I90),I90,0),0)))</f>
        <v/>
      </c>
      <c r="N90" s="11">
        <f>IF(COUNTA(A90:L90)=0,"",IF(OR(M90="",M90=0),"",IF(OR(NOT(ISNUMBER(G90)),NOT(ISNUMBER(Assumptions!$B$4))),"",MAX(Assumptions!$B$4-G90,0))))</f>
        <v/>
      </c>
      <c r="O90" s="20">
        <f>IF(COUNTA(A90:L90)=0,"",IF(OR(A90="",B90="",C90="",D90="",F90="",G90="",K90="",L90=""),"Check required fields",IF(OR(NOT(ISNUMBER(F90)),F90&lt;1,NOT(ISNUMBER(G90))),"Check input type",IF(AND(I90&lt;&gt;"",NOT(ISNUMBER(I90))),"Check input type",IF(AND(I90&lt;&gt;"",I90&lt;0),"Check input type",IF(AND(J90&lt;&gt;"",NOT(ISNUMBER(J90))),"Check input type",IF(AND(H90&lt;&gt;"",NOT(ISNUMBER(H90))),"Check input type",IF(NOT(ISNUMBER(Assumptions!$B$6)),"Check assumptions",IF(OR(F90&gt;Assumptions!$B$6,AND(I90&lt;&gt;"",I90&gt;Assumptions!$B$6)),"Check quantity limit",IF(I90&gt;F90,"Check returned quantity",IF(AND(H90&lt;&gt;"",H90&lt;G90),"Check date order",IF(AND(J90&lt;&gt;"",J90&lt;G90),"Check date order",IF(AND(I90&gt;0,J90=""),"Check return date",IF(AND(L90=Assumptions!$F$6,M90&lt;&gt;0),"Check returned status",IF(AND(L90&lt;&gt;Assumptions!$F$6,M90=0),"Check status",IF(AND(L90=Assumptions!$F$5,OR(I90="",I90=0)),"Check partial status",IF(AND(I90&gt;0,M90&gt;0,L90&lt;&gt;Assumptions!$F$5),"Check partial status",IF(L90=Assumptions!$F$7,"Human review",IF(OR(H90="",M90=0),"OK",IF(OR(NOT(ISNUMBER(Assumptions!$B$4)),NOT(ISNUMBER(Assumptions!$B$5))),"Check assumptions",IF(Assumptions!$B$4&gt;H90+Assumptions!$B$5,"Past due - review","OK")))))))))))))))))))))</f>
        <v/>
      </c>
    </row>
    <row r="91" ht="30" customHeight="1">
      <c r="A91" s="16" t="n"/>
      <c r="B91" s="16" t="n"/>
      <c r="C91" s="16" t="n"/>
      <c r="D91" s="16" t="n"/>
      <c r="E91" s="16" t="n"/>
      <c r="F91" s="17" t="n"/>
      <c r="G91" s="18" t="n"/>
      <c r="H91" s="18" t="n"/>
      <c r="I91" s="17" t="n"/>
      <c r="J91" s="18" t="n"/>
      <c r="K91" s="16" t="n"/>
      <c r="L91" s="16" t="n"/>
      <c r="M91" s="8">
        <f>IF(COUNTA(A91:L91)=0,"",IF(NOT(ISNUMBER(F91)),"",MAX(F91-IF(ISNUMBER(I91),I91,0),0)))</f>
        <v/>
      </c>
      <c r="N91" s="8">
        <f>IF(COUNTA(A91:L91)=0,"",IF(OR(M91="",M91=0),"",IF(OR(NOT(ISNUMBER(G91)),NOT(ISNUMBER(Assumptions!$B$4))),"",MAX(Assumptions!$B$4-G91,0))))</f>
        <v/>
      </c>
      <c r="O91" s="19">
        <f>IF(COUNTA(A91:L91)=0,"",IF(OR(A91="",B91="",C91="",D91="",F91="",G91="",K91="",L91=""),"Check required fields",IF(OR(NOT(ISNUMBER(F91)),F91&lt;1,NOT(ISNUMBER(G91))),"Check input type",IF(AND(I91&lt;&gt;"",NOT(ISNUMBER(I91))),"Check input type",IF(AND(I91&lt;&gt;"",I91&lt;0),"Check input type",IF(AND(J91&lt;&gt;"",NOT(ISNUMBER(J91))),"Check input type",IF(AND(H91&lt;&gt;"",NOT(ISNUMBER(H91))),"Check input type",IF(NOT(ISNUMBER(Assumptions!$B$6)),"Check assumptions",IF(OR(F91&gt;Assumptions!$B$6,AND(I91&lt;&gt;"",I91&gt;Assumptions!$B$6)),"Check quantity limit",IF(I91&gt;F91,"Check returned quantity",IF(AND(H91&lt;&gt;"",H91&lt;G91),"Check date order",IF(AND(J91&lt;&gt;"",J91&lt;G91),"Check date order",IF(AND(I91&gt;0,J91=""),"Check return date",IF(AND(L91=Assumptions!$F$6,M91&lt;&gt;0),"Check returned status",IF(AND(L91&lt;&gt;Assumptions!$F$6,M91=0),"Check status",IF(AND(L91=Assumptions!$F$5,OR(I91="",I91=0)),"Check partial status",IF(AND(I91&gt;0,M91&gt;0,L91&lt;&gt;Assumptions!$F$5),"Check partial status",IF(L91=Assumptions!$F$7,"Human review",IF(OR(H91="",M91=0),"OK",IF(OR(NOT(ISNUMBER(Assumptions!$B$4)),NOT(ISNUMBER(Assumptions!$B$5))),"Check assumptions",IF(Assumptions!$B$4&gt;H91+Assumptions!$B$5,"Past due - review","OK")))))))))))))))))))))</f>
        <v/>
      </c>
    </row>
    <row r="92" ht="30" customHeight="1">
      <c r="A92" s="16" t="n"/>
      <c r="B92" s="16" t="n"/>
      <c r="C92" s="16" t="n"/>
      <c r="D92" s="16" t="n"/>
      <c r="E92" s="16" t="n"/>
      <c r="F92" s="17" t="n"/>
      <c r="G92" s="18" t="n"/>
      <c r="H92" s="18" t="n"/>
      <c r="I92" s="17" t="n"/>
      <c r="J92" s="18" t="n"/>
      <c r="K92" s="16" t="n"/>
      <c r="L92" s="16" t="n"/>
      <c r="M92" s="11">
        <f>IF(COUNTA(A92:L92)=0,"",IF(NOT(ISNUMBER(F92)),"",MAX(F92-IF(ISNUMBER(I92),I92,0),0)))</f>
        <v/>
      </c>
      <c r="N92" s="11">
        <f>IF(COUNTA(A92:L92)=0,"",IF(OR(M92="",M92=0),"",IF(OR(NOT(ISNUMBER(G92)),NOT(ISNUMBER(Assumptions!$B$4))),"",MAX(Assumptions!$B$4-G92,0))))</f>
        <v/>
      </c>
      <c r="O92" s="20">
        <f>IF(COUNTA(A92:L92)=0,"",IF(OR(A92="",B92="",C92="",D92="",F92="",G92="",K92="",L92=""),"Check required fields",IF(OR(NOT(ISNUMBER(F92)),F92&lt;1,NOT(ISNUMBER(G92))),"Check input type",IF(AND(I92&lt;&gt;"",NOT(ISNUMBER(I92))),"Check input type",IF(AND(I92&lt;&gt;"",I92&lt;0),"Check input type",IF(AND(J92&lt;&gt;"",NOT(ISNUMBER(J92))),"Check input type",IF(AND(H92&lt;&gt;"",NOT(ISNUMBER(H92))),"Check input type",IF(NOT(ISNUMBER(Assumptions!$B$6)),"Check assumptions",IF(OR(F92&gt;Assumptions!$B$6,AND(I92&lt;&gt;"",I92&gt;Assumptions!$B$6)),"Check quantity limit",IF(I92&gt;F92,"Check returned quantity",IF(AND(H92&lt;&gt;"",H92&lt;G92),"Check date order",IF(AND(J92&lt;&gt;"",J92&lt;G92),"Check date order",IF(AND(I92&gt;0,J92=""),"Check return date",IF(AND(L92=Assumptions!$F$6,M92&lt;&gt;0),"Check returned status",IF(AND(L92&lt;&gt;Assumptions!$F$6,M92=0),"Check status",IF(AND(L92=Assumptions!$F$5,OR(I92="",I92=0)),"Check partial status",IF(AND(I92&gt;0,M92&gt;0,L92&lt;&gt;Assumptions!$F$5),"Check partial status",IF(L92=Assumptions!$F$7,"Human review",IF(OR(H92="",M92=0),"OK",IF(OR(NOT(ISNUMBER(Assumptions!$B$4)),NOT(ISNUMBER(Assumptions!$B$5))),"Check assumptions",IF(Assumptions!$B$4&gt;H92+Assumptions!$B$5,"Past due - review","OK")))))))))))))))))))))</f>
        <v/>
      </c>
    </row>
    <row r="93" ht="30" customHeight="1">
      <c r="A93" s="16" t="n"/>
      <c r="B93" s="16" t="n"/>
      <c r="C93" s="16" t="n"/>
      <c r="D93" s="16" t="n"/>
      <c r="E93" s="16" t="n"/>
      <c r="F93" s="17" t="n"/>
      <c r="G93" s="18" t="n"/>
      <c r="H93" s="18" t="n"/>
      <c r="I93" s="17" t="n"/>
      <c r="J93" s="18" t="n"/>
      <c r="K93" s="16" t="n"/>
      <c r="L93" s="16" t="n"/>
      <c r="M93" s="8">
        <f>IF(COUNTA(A93:L93)=0,"",IF(NOT(ISNUMBER(F93)),"",MAX(F93-IF(ISNUMBER(I93),I93,0),0)))</f>
        <v/>
      </c>
      <c r="N93" s="8">
        <f>IF(COUNTA(A93:L93)=0,"",IF(OR(M93="",M93=0),"",IF(OR(NOT(ISNUMBER(G93)),NOT(ISNUMBER(Assumptions!$B$4))),"",MAX(Assumptions!$B$4-G93,0))))</f>
        <v/>
      </c>
      <c r="O93" s="19">
        <f>IF(COUNTA(A93:L93)=0,"",IF(OR(A93="",B93="",C93="",D93="",F93="",G93="",K93="",L93=""),"Check required fields",IF(OR(NOT(ISNUMBER(F93)),F93&lt;1,NOT(ISNUMBER(G93))),"Check input type",IF(AND(I93&lt;&gt;"",NOT(ISNUMBER(I93))),"Check input type",IF(AND(I93&lt;&gt;"",I93&lt;0),"Check input type",IF(AND(J93&lt;&gt;"",NOT(ISNUMBER(J93))),"Check input type",IF(AND(H93&lt;&gt;"",NOT(ISNUMBER(H93))),"Check input type",IF(NOT(ISNUMBER(Assumptions!$B$6)),"Check assumptions",IF(OR(F93&gt;Assumptions!$B$6,AND(I93&lt;&gt;"",I93&gt;Assumptions!$B$6)),"Check quantity limit",IF(I93&gt;F93,"Check returned quantity",IF(AND(H93&lt;&gt;"",H93&lt;G93),"Check date order",IF(AND(J93&lt;&gt;"",J93&lt;G93),"Check date order",IF(AND(I93&gt;0,J93=""),"Check return date",IF(AND(L93=Assumptions!$F$6,M93&lt;&gt;0),"Check returned status",IF(AND(L93&lt;&gt;Assumptions!$F$6,M93=0),"Check status",IF(AND(L93=Assumptions!$F$5,OR(I93="",I93=0)),"Check partial status",IF(AND(I93&gt;0,M93&gt;0,L93&lt;&gt;Assumptions!$F$5),"Check partial status",IF(L93=Assumptions!$F$7,"Human review",IF(OR(H93="",M93=0),"OK",IF(OR(NOT(ISNUMBER(Assumptions!$B$4)),NOT(ISNUMBER(Assumptions!$B$5))),"Check assumptions",IF(Assumptions!$B$4&gt;H93+Assumptions!$B$5,"Past due - review","OK")))))))))))))))))))))</f>
        <v/>
      </c>
    </row>
    <row r="94" ht="30" customHeight="1">
      <c r="A94" s="16" t="n"/>
      <c r="B94" s="16" t="n"/>
      <c r="C94" s="16" t="n"/>
      <c r="D94" s="16" t="n"/>
      <c r="E94" s="16" t="n"/>
      <c r="F94" s="17" t="n"/>
      <c r="G94" s="18" t="n"/>
      <c r="H94" s="18" t="n"/>
      <c r="I94" s="17" t="n"/>
      <c r="J94" s="18" t="n"/>
      <c r="K94" s="16" t="n"/>
      <c r="L94" s="16" t="n"/>
      <c r="M94" s="11">
        <f>IF(COUNTA(A94:L94)=0,"",IF(NOT(ISNUMBER(F94)),"",MAX(F94-IF(ISNUMBER(I94),I94,0),0)))</f>
        <v/>
      </c>
      <c r="N94" s="11">
        <f>IF(COUNTA(A94:L94)=0,"",IF(OR(M94="",M94=0),"",IF(OR(NOT(ISNUMBER(G94)),NOT(ISNUMBER(Assumptions!$B$4))),"",MAX(Assumptions!$B$4-G94,0))))</f>
        <v/>
      </c>
      <c r="O94" s="20">
        <f>IF(COUNTA(A94:L94)=0,"",IF(OR(A94="",B94="",C94="",D94="",F94="",G94="",K94="",L94=""),"Check required fields",IF(OR(NOT(ISNUMBER(F94)),F94&lt;1,NOT(ISNUMBER(G94))),"Check input type",IF(AND(I94&lt;&gt;"",NOT(ISNUMBER(I94))),"Check input type",IF(AND(I94&lt;&gt;"",I94&lt;0),"Check input type",IF(AND(J94&lt;&gt;"",NOT(ISNUMBER(J94))),"Check input type",IF(AND(H94&lt;&gt;"",NOT(ISNUMBER(H94))),"Check input type",IF(NOT(ISNUMBER(Assumptions!$B$6)),"Check assumptions",IF(OR(F94&gt;Assumptions!$B$6,AND(I94&lt;&gt;"",I94&gt;Assumptions!$B$6)),"Check quantity limit",IF(I94&gt;F94,"Check returned quantity",IF(AND(H94&lt;&gt;"",H94&lt;G94),"Check date order",IF(AND(J94&lt;&gt;"",J94&lt;G94),"Check date order",IF(AND(I94&gt;0,J94=""),"Check return date",IF(AND(L94=Assumptions!$F$6,M94&lt;&gt;0),"Check returned status",IF(AND(L94&lt;&gt;Assumptions!$F$6,M94=0),"Check status",IF(AND(L94=Assumptions!$F$5,OR(I94="",I94=0)),"Check partial status",IF(AND(I94&gt;0,M94&gt;0,L94&lt;&gt;Assumptions!$F$5),"Check partial status",IF(L94=Assumptions!$F$7,"Human review",IF(OR(H94="",M94=0),"OK",IF(OR(NOT(ISNUMBER(Assumptions!$B$4)),NOT(ISNUMBER(Assumptions!$B$5))),"Check assumptions",IF(Assumptions!$B$4&gt;H94+Assumptions!$B$5,"Past due - review","OK")))))))))))))))))))))</f>
        <v/>
      </c>
    </row>
    <row r="95" ht="30" customHeight="1">
      <c r="A95" s="16" t="n"/>
      <c r="B95" s="16" t="n"/>
      <c r="C95" s="16" t="n"/>
      <c r="D95" s="16" t="n"/>
      <c r="E95" s="16" t="n"/>
      <c r="F95" s="17" t="n"/>
      <c r="G95" s="18" t="n"/>
      <c r="H95" s="18" t="n"/>
      <c r="I95" s="17" t="n"/>
      <c r="J95" s="18" t="n"/>
      <c r="K95" s="16" t="n"/>
      <c r="L95" s="16" t="n"/>
      <c r="M95" s="8">
        <f>IF(COUNTA(A95:L95)=0,"",IF(NOT(ISNUMBER(F95)),"",MAX(F95-IF(ISNUMBER(I95),I95,0),0)))</f>
        <v/>
      </c>
      <c r="N95" s="8">
        <f>IF(COUNTA(A95:L95)=0,"",IF(OR(M95="",M95=0),"",IF(OR(NOT(ISNUMBER(G95)),NOT(ISNUMBER(Assumptions!$B$4))),"",MAX(Assumptions!$B$4-G95,0))))</f>
        <v/>
      </c>
      <c r="O95" s="19">
        <f>IF(COUNTA(A95:L95)=0,"",IF(OR(A95="",B95="",C95="",D95="",F95="",G95="",K95="",L95=""),"Check required fields",IF(OR(NOT(ISNUMBER(F95)),F95&lt;1,NOT(ISNUMBER(G95))),"Check input type",IF(AND(I95&lt;&gt;"",NOT(ISNUMBER(I95))),"Check input type",IF(AND(I95&lt;&gt;"",I95&lt;0),"Check input type",IF(AND(J95&lt;&gt;"",NOT(ISNUMBER(J95))),"Check input type",IF(AND(H95&lt;&gt;"",NOT(ISNUMBER(H95))),"Check input type",IF(NOT(ISNUMBER(Assumptions!$B$6)),"Check assumptions",IF(OR(F95&gt;Assumptions!$B$6,AND(I95&lt;&gt;"",I95&gt;Assumptions!$B$6)),"Check quantity limit",IF(I95&gt;F95,"Check returned quantity",IF(AND(H95&lt;&gt;"",H95&lt;G95),"Check date order",IF(AND(J95&lt;&gt;"",J95&lt;G95),"Check date order",IF(AND(I95&gt;0,J95=""),"Check return date",IF(AND(L95=Assumptions!$F$6,M95&lt;&gt;0),"Check returned status",IF(AND(L95&lt;&gt;Assumptions!$F$6,M95=0),"Check status",IF(AND(L95=Assumptions!$F$5,OR(I95="",I95=0)),"Check partial status",IF(AND(I95&gt;0,M95&gt;0,L95&lt;&gt;Assumptions!$F$5),"Check partial status",IF(L95=Assumptions!$F$7,"Human review",IF(OR(H95="",M95=0),"OK",IF(OR(NOT(ISNUMBER(Assumptions!$B$4)),NOT(ISNUMBER(Assumptions!$B$5))),"Check assumptions",IF(Assumptions!$B$4&gt;H95+Assumptions!$B$5,"Past due - review","OK")))))))))))))))))))))</f>
        <v/>
      </c>
    </row>
    <row r="96" ht="30" customHeight="1">
      <c r="A96" s="16" t="n"/>
      <c r="B96" s="16" t="n"/>
      <c r="C96" s="16" t="n"/>
      <c r="D96" s="16" t="n"/>
      <c r="E96" s="16" t="n"/>
      <c r="F96" s="17" t="n"/>
      <c r="G96" s="18" t="n"/>
      <c r="H96" s="18" t="n"/>
      <c r="I96" s="17" t="n"/>
      <c r="J96" s="18" t="n"/>
      <c r="K96" s="16" t="n"/>
      <c r="L96" s="16" t="n"/>
      <c r="M96" s="11">
        <f>IF(COUNTA(A96:L96)=0,"",IF(NOT(ISNUMBER(F96)),"",MAX(F96-IF(ISNUMBER(I96),I96,0),0)))</f>
        <v/>
      </c>
      <c r="N96" s="11">
        <f>IF(COUNTA(A96:L96)=0,"",IF(OR(M96="",M96=0),"",IF(OR(NOT(ISNUMBER(G96)),NOT(ISNUMBER(Assumptions!$B$4))),"",MAX(Assumptions!$B$4-G96,0))))</f>
        <v/>
      </c>
      <c r="O96" s="20">
        <f>IF(COUNTA(A96:L96)=0,"",IF(OR(A96="",B96="",C96="",D96="",F96="",G96="",K96="",L96=""),"Check required fields",IF(OR(NOT(ISNUMBER(F96)),F96&lt;1,NOT(ISNUMBER(G96))),"Check input type",IF(AND(I96&lt;&gt;"",NOT(ISNUMBER(I96))),"Check input type",IF(AND(I96&lt;&gt;"",I96&lt;0),"Check input type",IF(AND(J96&lt;&gt;"",NOT(ISNUMBER(J96))),"Check input type",IF(AND(H96&lt;&gt;"",NOT(ISNUMBER(H96))),"Check input type",IF(NOT(ISNUMBER(Assumptions!$B$6)),"Check assumptions",IF(OR(F96&gt;Assumptions!$B$6,AND(I96&lt;&gt;"",I96&gt;Assumptions!$B$6)),"Check quantity limit",IF(I96&gt;F96,"Check returned quantity",IF(AND(H96&lt;&gt;"",H96&lt;G96),"Check date order",IF(AND(J96&lt;&gt;"",J96&lt;G96),"Check date order",IF(AND(I96&gt;0,J96=""),"Check return date",IF(AND(L96=Assumptions!$F$6,M96&lt;&gt;0),"Check returned status",IF(AND(L96&lt;&gt;Assumptions!$F$6,M96=0),"Check status",IF(AND(L96=Assumptions!$F$5,OR(I96="",I96=0)),"Check partial status",IF(AND(I96&gt;0,M96&gt;0,L96&lt;&gt;Assumptions!$F$5),"Check partial status",IF(L96=Assumptions!$F$7,"Human review",IF(OR(H96="",M96=0),"OK",IF(OR(NOT(ISNUMBER(Assumptions!$B$4)),NOT(ISNUMBER(Assumptions!$B$5))),"Check assumptions",IF(Assumptions!$B$4&gt;H96+Assumptions!$B$5,"Past due - review","OK")))))))))))))))))))))</f>
        <v/>
      </c>
    </row>
    <row r="97" ht="30" customHeight="1">
      <c r="A97" s="16" t="n"/>
      <c r="B97" s="16" t="n"/>
      <c r="C97" s="16" t="n"/>
      <c r="D97" s="16" t="n"/>
      <c r="E97" s="16" t="n"/>
      <c r="F97" s="17" t="n"/>
      <c r="G97" s="18" t="n"/>
      <c r="H97" s="18" t="n"/>
      <c r="I97" s="17" t="n"/>
      <c r="J97" s="18" t="n"/>
      <c r="K97" s="16" t="n"/>
      <c r="L97" s="16" t="n"/>
      <c r="M97" s="8">
        <f>IF(COUNTA(A97:L97)=0,"",IF(NOT(ISNUMBER(F97)),"",MAX(F97-IF(ISNUMBER(I97),I97,0),0)))</f>
        <v/>
      </c>
      <c r="N97" s="8">
        <f>IF(COUNTA(A97:L97)=0,"",IF(OR(M97="",M97=0),"",IF(OR(NOT(ISNUMBER(G97)),NOT(ISNUMBER(Assumptions!$B$4))),"",MAX(Assumptions!$B$4-G97,0))))</f>
        <v/>
      </c>
      <c r="O97" s="19">
        <f>IF(COUNTA(A97:L97)=0,"",IF(OR(A97="",B97="",C97="",D97="",F97="",G97="",K97="",L97=""),"Check required fields",IF(OR(NOT(ISNUMBER(F97)),F97&lt;1,NOT(ISNUMBER(G97))),"Check input type",IF(AND(I97&lt;&gt;"",NOT(ISNUMBER(I97))),"Check input type",IF(AND(I97&lt;&gt;"",I97&lt;0),"Check input type",IF(AND(J97&lt;&gt;"",NOT(ISNUMBER(J97))),"Check input type",IF(AND(H97&lt;&gt;"",NOT(ISNUMBER(H97))),"Check input type",IF(NOT(ISNUMBER(Assumptions!$B$6)),"Check assumptions",IF(OR(F97&gt;Assumptions!$B$6,AND(I97&lt;&gt;"",I97&gt;Assumptions!$B$6)),"Check quantity limit",IF(I97&gt;F97,"Check returned quantity",IF(AND(H97&lt;&gt;"",H97&lt;G97),"Check date order",IF(AND(J97&lt;&gt;"",J97&lt;G97),"Check date order",IF(AND(I97&gt;0,J97=""),"Check return date",IF(AND(L97=Assumptions!$F$6,M97&lt;&gt;0),"Check returned status",IF(AND(L97&lt;&gt;Assumptions!$F$6,M97=0),"Check status",IF(AND(L97=Assumptions!$F$5,OR(I97="",I97=0)),"Check partial status",IF(AND(I97&gt;0,M97&gt;0,L97&lt;&gt;Assumptions!$F$5),"Check partial status",IF(L97=Assumptions!$F$7,"Human review",IF(OR(H97="",M97=0),"OK",IF(OR(NOT(ISNUMBER(Assumptions!$B$4)),NOT(ISNUMBER(Assumptions!$B$5))),"Check assumptions",IF(Assumptions!$B$4&gt;H97+Assumptions!$B$5,"Past due - review","OK")))))))))))))))))))))</f>
        <v/>
      </c>
    </row>
    <row r="98" ht="30" customHeight="1">
      <c r="A98" s="16" t="n"/>
      <c r="B98" s="16" t="n"/>
      <c r="C98" s="16" t="n"/>
      <c r="D98" s="16" t="n"/>
      <c r="E98" s="16" t="n"/>
      <c r="F98" s="17" t="n"/>
      <c r="G98" s="18" t="n"/>
      <c r="H98" s="18" t="n"/>
      <c r="I98" s="17" t="n"/>
      <c r="J98" s="18" t="n"/>
      <c r="K98" s="16" t="n"/>
      <c r="L98" s="16" t="n"/>
      <c r="M98" s="11">
        <f>IF(COUNTA(A98:L98)=0,"",IF(NOT(ISNUMBER(F98)),"",MAX(F98-IF(ISNUMBER(I98),I98,0),0)))</f>
        <v/>
      </c>
      <c r="N98" s="11">
        <f>IF(COUNTA(A98:L98)=0,"",IF(OR(M98="",M98=0),"",IF(OR(NOT(ISNUMBER(G98)),NOT(ISNUMBER(Assumptions!$B$4))),"",MAX(Assumptions!$B$4-G98,0))))</f>
        <v/>
      </c>
      <c r="O98" s="20">
        <f>IF(COUNTA(A98:L98)=0,"",IF(OR(A98="",B98="",C98="",D98="",F98="",G98="",K98="",L98=""),"Check required fields",IF(OR(NOT(ISNUMBER(F98)),F98&lt;1,NOT(ISNUMBER(G98))),"Check input type",IF(AND(I98&lt;&gt;"",NOT(ISNUMBER(I98))),"Check input type",IF(AND(I98&lt;&gt;"",I98&lt;0),"Check input type",IF(AND(J98&lt;&gt;"",NOT(ISNUMBER(J98))),"Check input type",IF(AND(H98&lt;&gt;"",NOT(ISNUMBER(H98))),"Check input type",IF(NOT(ISNUMBER(Assumptions!$B$6)),"Check assumptions",IF(OR(F98&gt;Assumptions!$B$6,AND(I98&lt;&gt;"",I98&gt;Assumptions!$B$6)),"Check quantity limit",IF(I98&gt;F98,"Check returned quantity",IF(AND(H98&lt;&gt;"",H98&lt;G98),"Check date order",IF(AND(J98&lt;&gt;"",J98&lt;G98),"Check date order",IF(AND(I98&gt;0,J98=""),"Check return date",IF(AND(L98=Assumptions!$F$6,M98&lt;&gt;0),"Check returned status",IF(AND(L98&lt;&gt;Assumptions!$F$6,M98=0),"Check status",IF(AND(L98=Assumptions!$F$5,OR(I98="",I98=0)),"Check partial status",IF(AND(I98&gt;0,M98&gt;0,L98&lt;&gt;Assumptions!$F$5),"Check partial status",IF(L98=Assumptions!$F$7,"Human review",IF(OR(H98="",M98=0),"OK",IF(OR(NOT(ISNUMBER(Assumptions!$B$4)),NOT(ISNUMBER(Assumptions!$B$5))),"Check assumptions",IF(Assumptions!$B$4&gt;H98+Assumptions!$B$5,"Past due - review","OK")))))))))))))))))))))</f>
        <v/>
      </c>
    </row>
    <row r="99" ht="30" customHeight="1">
      <c r="A99" s="16" t="n"/>
      <c r="B99" s="16" t="n"/>
      <c r="C99" s="16" t="n"/>
      <c r="D99" s="16" t="n"/>
      <c r="E99" s="16" t="n"/>
      <c r="F99" s="17" t="n"/>
      <c r="G99" s="18" t="n"/>
      <c r="H99" s="18" t="n"/>
      <c r="I99" s="17" t="n"/>
      <c r="J99" s="18" t="n"/>
      <c r="K99" s="16" t="n"/>
      <c r="L99" s="16" t="n"/>
      <c r="M99" s="8">
        <f>IF(COUNTA(A99:L99)=0,"",IF(NOT(ISNUMBER(F99)),"",MAX(F99-IF(ISNUMBER(I99),I99,0),0)))</f>
        <v/>
      </c>
      <c r="N99" s="8">
        <f>IF(COUNTA(A99:L99)=0,"",IF(OR(M99="",M99=0),"",IF(OR(NOT(ISNUMBER(G99)),NOT(ISNUMBER(Assumptions!$B$4))),"",MAX(Assumptions!$B$4-G99,0))))</f>
        <v/>
      </c>
      <c r="O99" s="19">
        <f>IF(COUNTA(A99:L99)=0,"",IF(OR(A99="",B99="",C99="",D99="",F99="",G99="",K99="",L99=""),"Check required fields",IF(OR(NOT(ISNUMBER(F99)),F99&lt;1,NOT(ISNUMBER(G99))),"Check input type",IF(AND(I99&lt;&gt;"",NOT(ISNUMBER(I99))),"Check input type",IF(AND(I99&lt;&gt;"",I99&lt;0),"Check input type",IF(AND(J99&lt;&gt;"",NOT(ISNUMBER(J99))),"Check input type",IF(AND(H99&lt;&gt;"",NOT(ISNUMBER(H99))),"Check input type",IF(NOT(ISNUMBER(Assumptions!$B$6)),"Check assumptions",IF(OR(F99&gt;Assumptions!$B$6,AND(I99&lt;&gt;"",I99&gt;Assumptions!$B$6)),"Check quantity limit",IF(I99&gt;F99,"Check returned quantity",IF(AND(H99&lt;&gt;"",H99&lt;G99),"Check date order",IF(AND(J99&lt;&gt;"",J99&lt;G99),"Check date order",IF(AND(I99&gt;0,J99=""),"Check return date",IF(AND(L99=Assumptions!$F$6,M99&lt;&gt;0),"Check returned status",IF(AND(L99&lt;&gt;Assumptions!$F$6,M99=0),"Check status",IF(AND(L99=Assumptions!$F$5,OR(I99="",I99=0)),"Check partial status",IF(AND(I99&gt;0,M99&gt;0,L99&lt;&gt;Assumptions!$F$5),"Check partial status",IF(L99=Assumptions!$F$7,"Human review",IF(OR(H99="",M99=0),"OK",IF(OR(NOT(ISNUMBER(Assumptions!$B$4)),NOT(ISNUMBER(Assumptions!$B$5))),"Check assumptions",IF(Assumptions!$B$4&gt;H99+Assumptions!$B$5,"Past due - review","OK")))))))))))))))))))))</f>
        <v/>
      </c>
    </row>
    <row r="100" ht="30" customHeight="1">
      <c r="A100" s="16" t="n"/>
      <c r="B100" s="16" t="n"/>
      <c r="C100" s="16" t="n"/>
      <c r="D100" s="16" t="n"/>
      <c r="E100" s="16" t="n"/>
      <c r="F100" s="17" t="n"/>
      <c r="G100" s="18" t="n"/>
      <c r="H100" s="18" t="n"/>
      <c r="I100" s="17" t="n"/>
      <c r="J100" s="18" t="n"/>
      <c r="K100" s="16" t="n"/>
      <c r="L100" s="16" t="n"/>
      <c r="M100" s="11">
        <f>IF(COUNTA(A100:L100)=0,"",IF(NOT(ISNUMBER(F100)),"",MAX(F100-IF(ISNUMBER(I100),I100,0),0)))</f>
        <v/>
      </c>
      <c r="N100" s="11">
        <f>IF(COUNTA(A100:L100)=0,"",IF(OR(M100="",M100=0),"",IF(OR(NOT(ISNUMBER(G100)),NOT(ISNUMBER(Assumptions!$B$4))),"",MAX(Assumptions!$B$4-G100,0))))</f>
        <v/>
      </c>
      <c r="O100" s="20">
        <f>IF(COUNTA(A100:L100)=0,"",IF(OR(A100="",B100="",C100="",D100="",F100="",G100="",K100="",L100=""),"Check required fields",IF(OR(NOT(ISNUMBER(F100)),F100&lt;1,NOT(ISNUMBER(G100))),"Check input type",IF(AND(I100&lt;&gt;"",NOT(ISNUMBER(I100))),"Check input type",IF(AND(I100&lt;&gt;"",I100&lt;0),"Check input type",IF(AND(J100&lt;&gt;"",NOT(ISNUMBER(J100))),"Check input type",IF(AND(H100&lt;&gt;"",NOT(ISNUMBER(H100))),"Check input type",IF(NOT(ISNUMBER(Assumptions!$B$6)),"Check assumptions",IF(OR(F100&gt;Assumptions!$B$6,AND(I100&lt;&gt;"",I100&gt;Assumptions!$B$6)),"Check quantity limit",IF(I100&gt;F100,"Check returned quantity",IF(AND(H100&lt;&gt;"",H100&lt;G100),"Check date order",IF(AND(J100&lt;&gt;"",J100&lt;G100),"Check date order",IF(AND(I100&gt;0,J100=""),"Check return date",IF(AND(L100=Assumptions!$F$6,M100&lt;&gt;0),"Check returned status",IF(AND(L100&lt;&gt;Assumptions!$F$6,M100=0),"Check status",IF(AND(L100=Assumptions!$F$5,OR(I100="",I100=0)),"Check partial status",IF(AND(I100&gt;0,M100&gt;0,L100&lt;&gt;Assumptions!$F$5),"Check partial status",IF(L100=Assumptions!$F$7,"Human review",IF(OR(H100="",M100=0),"OK",IF(OR(NOT(ISNUMBER(Assumptions!$B$4)),NOT(ISNUMBER(Assumptions!$B$5))),"Check assumptions",IF(Assumptions!$B$4&gt;H100+Assumptions!$B$5,"Past due - review","OK")))))))))))))))))))))</f>
        <v/>
      </c>
    </row>
    <row r="101" ht="30" customHeight="1">
      <c r="A101" s="16" t="n"/>
      <c r="B101" s="16" t="n"/>
      <c r="C101" s="16" t="n"/>
      <c r="D101" s="16" t="n"/>
      <c r="E101" s="16" t="n"/>
      <c r="F101" s="17" t="n"/>
      <c r="G101" s="18" t="n"/>
      <c r="H101" s="18" t="n"/>
      <c r="I101" s="17" t="n"/>
      <c r="J101" s="18" t="n"/>
      <c r="K101" s="16" t="n"/>
      <c r="L101" s="16" t="n"/>
      <c r="M101" s="8">
        <f>IF(COUNTA(A101:L101)=0,"",IF(NOT(ISNUMBER(F101)),"",MAX(F101-IF(ISNUMBER(I101),I101,0),0)))</f>
        <v/>
      </c>
      <c r="N101" s="8">
        <f>IF(COUNTA(A101:L101)=0,"",IF(OR(M101="",M101=0),"",IF(OR(NOT(ISNUMBER(G101)),NOT(ISNUMBER(Assumptions!$B$4))),"",MAX(Assumptions!$B$4-G101,0))))</f>
        <v/>
      </c>
      <c r="O101" s="19">
        <f>IF(COUNTA(A101:L101)=0,"",IF(OR(A101="",B101="",C101="",D101="",F101="",G101="",K101="",L101=""),"Check required fields",IF(OR(NOT(ISNUMBER(F101)),F101&lt;1,NOT(ISNUMBER(G101))),"Check input type",IF(AND(I101&lt;&gt;"",NOT(ISNUMBER(I101))),"Check input type",IF(AND(I101&lt;&gt;"",I101&lt;0),"Check input type",IF(AND(J101&lt;&gt;"",NOT(ISNUMBER(J101))),"Check input type",IF(AND(H101&lt;&gt;"",NOT(ISNUMBER(H101))),"Check input type",IF(NOT(ISNUMBER(Assumptions!$B$6)),"Check assumptions",IF(OR(F101&gt;Assumptions!$B$6,AND(I101&lt;&gt;"",I101&gt;Assumptions!$B$6)),"Check quantity limit",IF(I101&gt;F101,"Check returned quantity",IF(AND(H101&lt;&gt;"",H101&lt;G101),"Check date order",IF(AND(J101&lt;&gt;"",J101&lt;G101),"Check date order",IF(AND(I101&gt;0,J101=""),"Check return date",IF(AND(L101=Assumptions!$F$6,M101&lt;&gt;0),"Check returned status",IF(AND(L101&lt;&gt;Assumptions!$F$6,M101=0),"Check status",IF(AND(L101=Assumptions!$F$5,OR(I101="",I101=0)),"Check partial status",IF(AND(I101&gt;0,M101&gt;0,L101&lt;&gt;Assumptions!$F$5),"Check partial status",IF(L101=Assumptions!$F$7,"Human review",IF(OR(H101="",M101=0),"OK",IF(OR(NOT(ISNUMBER(Assumptions!$B$4)),NOT(ISNUMBER(Assumptions!$B$5))),"Check assumptions",IF(Assumptions!$B$4&gt;H101+Assumptions!$B$5,"Past due - review","OK")))))))))))))))))))))</f>
        <v/>
      </c>
    </row>
    <row r="102" ht="30" customHeight="1">
      <c r="A102" s="16" t="n"/>
      <c r="B102" s="16" t="n"/>
      <c r="C102" s="16" t="n"/>
      <c r="D102" s="16" t="n"/>
      <c r="E102" s="16" t="n"/>
      <c r="F102" s="17" t="n"/>
      <c r="G102" s="18" t="n"/>
      <c r="H102" s="18" t="n"/>
      <c r="I102" s="17" t="n"/>
      <c r="J102" s="18" t="n"/>
      <c r="K102" s="16" t="n"/>
      <c r="L102" s="16" t="n"/>
      <c r="M102" s="11">
        <f>IF(COUNTA(A102:L102)=0,"",IF(NOT(ISNUMBER(F102)),"",MAX(F102-IF(ISNUMBER(I102),I102,0),0)))</f>
        <v/>
      </c>
      <c r="N102" s="11">
        <f>IF(COUNTA(A102:L102)=0,"",IF(OR(M102="",M102=0),"",IF(OR(NOT(ISNUMBER(G102)),NOT(ISNUMBER(Assumptions!$B$4))),"",MAX(Assumptions!$B$4-G102,0))))</f>
        <v/>
      </c>
      <c r="O102" s="20">
        <f>IF(COUNTA(A102:L102)=0,"",IF(OR(A102="",B102="",C102="",D102="",F102="",G102="",K102="",L102=""),"Check required fields",IF(OR(NOT(ISNUMBER(F102)),F102&lt;1,NOT(ISNUMBER(G102))),"Check input type",IF(AND(I102&lt;&gt;"",NOT(ISNUMBER(I102))),"Check input type",IF(AND(I102&lt;&gt;"",I102&lt;0),"Check input type",IF(AND(J102&lt;&gt;"",NOT(ISNUMBER(J102))),"Check input type",IF(AND(H102&lt;&gt;"",NOT(ISNUMBER(H102))),"Check input type",IF(NOT(ISNUMBER(Assumptions!$B$6)),"Check assumptions",IF(OR(F102&gt;Assumptions!$B$6,AND(I102&lt;&gt;"",I102&gt;Assumptions!$B$6)),"Check quantity limit",IF(I102&gt;F102,"Check returned quantity",IF(AND(H102&lt;&gt;"",H102&lt;G102),"Check date order",IF(AND(J102&lt;&gt;"",J102&lt;G102),"Check date order",IF(AND(I102&gt;0,J102=""),"Check return date",IF(AND(L102=Assumptions!$F$6,M102&lt;&gt;0),"Check returned status",IF(AND(L102&lt;&gt;Assumptions!$F$6,M102=0),"Check status",IF(AND(L102=Assumptions!$F$5,OR(I102="",I102=0)),"Check partial status",IF(AND(I102&gt;0,M102&gt;0,L102&lt;&gt;Assumptions!$F$5),"Check partial status",IF(L102=Assumptions!$F$7,"Human review",IF(OR(H102="",M102=0),"OK",IF(OR(NOT(ISNUMBER(Assumptions!$B$4)),NOT(ISNUMBER(Assumptions!$B$5))),"Check assumptions",IF(Assumptions!$B$4&gt;H102+Assumptions!$B$5,"Past due - review","OK")))))))))))))))))))))</f>
        <v/>
      </c>
    </row>
    <row r="103" ht="30" customHeight="1">
      <c r="A103" s="16" t="n"/>
      <c r="B103" s="16" t="n"/>
      <c r="C103" s="16" t="n"/>
      <c r="D103" s="16" t="n"/>
      <c r="E103" s="16" t="n"/>
      <c r="F103" s="17" t="n"/>
      <c r="G103" s="18" t="n"/>
      <c r="H103" s="18" t="n"/>
      <c r="I103" s="17" t="n"/>
      <c r="J103" s="18" t="n"/>
      <c r="K103" s="16" t="n"/>
      <c r="L103" s="16" t="n"/>
      <c r="M103" s="8">
        <f>IF(COUNTA(A103:L103)=0,"",IF(NOT(ISNUMBER(F103)),"",MAX(F103-IF(ISNUMBER(I103),I103,0),0)))</f>
        <v/>
      </c>
      <c r="N103" s="8">
        <f>IF(COUNTA(A103:L103)=0,"",IF(OR(M103="",M103=0),"",IF(OR(NOT(ISNUMBER(G103)),NOT(ISNUMBER(Assumptions!$B$4))),"",MAX(Assumptions!$B$4-G103,0))))</f>
        <v/>
      </c>
      <c r="O103" s="19">
        <f>IF(COUNTA(A103:L103)=0,"",IF(OR(A103="",B103="",C103="",D103="",F103="",G103="",K103="",L103=""),"Check required fields",IF(OR(NOT(ISNUMBER(F103)),F103&lt;1,NOT(ISNUMBER(G103))),"Check input type",IF(AND(I103&lt;&gt;"",NOT(ISNUMBER(I103))),"Check input type",IF(AND(I103&lt;&gt;"",I103&lt;0),"Check input type",IF(AND(J103&lt;&gt;"",NOT(ISNUMBER(J103))),"Check input type",IF(AND(H103&lt;&gt;"",NOT(ISNUMBER(H103))),"Check input type",IF(NOT(ISNUMBER(Assumptions!$B$6)),"Check assumptions",IF(OR(F103&gt;Assumptions!$B$6,AND(I103&lt;&gt;"",I103&gt;Assumptions!$B$6)),"Check quantity limit",IF(I103&gt;F103,"Check returned quantity",IF(AND(H103&lt;&gt;"",H103&lt;G103),"Check date order",IF(AND(J103&lt;&gt;"",J103&lt;G103),"Check date order",IF(AND(I103&gt;0,J103=""),"Check return date",IF(AND(L103=Assumptions!$F$6,M103&lt;&gt;0),"Check returned status",IF(AND(L103&lt;&gt;Assumptions!$F$6,M103=0),"Check status",IF(AND(L103=Assumptions!$F$5,OR(I103="",I103=0)),"Check partial status",IF(AND(I103&gt;0,M103&gt;0,L103&lt;&gt;Assumptions!$F$5),"Check partial status",IF(L103=Assumptions!$F$7,"Human review",IF(OR(H103="",M103=0),"OK",IF(OR(NOT(ISNUMBER(Assumptions!$B$4)),NOT(ISNUMBER(Assumptions!$B$5))),"Check assumptions",IF(Assumptions!$B$4&gt;H103+Assumptions!$B$5,"Past due - review","OK")))))))))))))))))))))</f>
        <v/>
      </c>
    </row>
    <row r="104" ht="30" customHeight="1">
      <c r="A104" s="16" t="n"/>
      <c r="B104" s="16" t="n"/>
      <c r="C104" s="16" t="n"/>
      <c r="D104" s="16" t="n"/>
      <c r="E104" s="16" t="n"/>
      <c r="F104" s="17" t="n"/>
      <c r="G104" s="18" t="n"/>
      <c r="H104" s="18" t="n"/>
      <c r="I104" s="17" t="n"/>
      <c r="J104" s="18" t="n"/>
      <c r="K104" s="16" t="n"/>
      <c r="L104" s="16" t="n"/>
      <c r="M104" s="11">
        <f>IF(COUNTA(A104:L104)=0,"",IF(NOT(ISNUMBER(F104)),"",MAX(F104-IF(ISNUMBER(I104),I104,0),0)))</f>
        <v/>
      </c>
      <c r="N104" s="11">
        <f>IF(COUNTA(A104:L104)=0,"",IF(OR(M104="",M104=0),"",IF(OR(NOT(ISNUMBER(G104)),NOT(ISNUMBER(Assumptions!$B$4))),"",MAX(Assumptions!$B$4-G104,0))))</f>
        <v/>
      </c>
      <c r="O104" s="20">
        <f>IF(COUNTA(A104:L104)=0,"",IF(OR(A104="",B104="",C104="",D104="",F104="",G104="",K104="",L104=""),"Check required fields",IF(OR(NOT(ISNUMBER(F104)),F104&lt;1,NOT(ISNUMBER(G104))),"Check input type",IF(AND(I104&lt;&gt;"",NOT(ISNUMBER(I104))),"Check input type",IF(AND(I104&lt;&gt;"",I104&lt;0),"Check input type",IF(AND(J104&lt;&gt;"",NOT(ISNUMBER(J104))),"Check input type",IF(AND(H104&lt;&gt;"",NOT(ISNUMBER(H104))),"Check input type",IF(NOT(ISNUMBER(Assumptions!$B$6)),"Check assumptions",IF(OR(F104&gt;Assumptions!$B$6,AND(I104&lt;&gt;"",I104&gt;Assumptions!$B$6)),"Check quantity limit",IF(I104&gt;F104,"Check returned quantity",IF(AND(H104&lt;&gt;"",H104&lt;G104),"Check date order",IF(AND(J104&lt;&gt;"",J104&lt;G104),"Check date order",IF(AND(I104&gt;0,J104=""),"Check return date",IF(AND(L104=Assumptions!$F$6,M104&lt;&gt;0),"Check returned status",IF(AND(L104&lt;&gt;Assumptions!$F$6,M104=0),"Check status",IF(AND(L104=Assumptions!$F$5,OR(I104="",I104=0)),"Check partial status",IF(AND(I104&gt;0,M104&gt;0,L104&lt;&gt;Assumptions!$F$5),"Check partial status",IF(L104=Assumptions!$F$7,"Human review",IF(OR(H104="",M104=0),"OK",IF(OR(NOT(ISNUMBER(Assumptions!$B$4)),NOT(ISNUMBER(Assumptions!$B$5))),"Check assumptions",IF(Assumptions!$B$4&gt;H104+Assumptions!$B$5,"Past due - review","OK")))))))))))))))))))))</f>
        <v/>
      </c>
    </row>
  </sheetData>
  <autoFilter ref="A4:O104"/>
  <mergeCells count="1">
    <mergeCell ref="A1:O1"/>
  </mergeCells>
  <conditionalFormatting sqref="O5:O104">
    <cfRule type="expression" priority="1" dxfId="1" stopIfTrue="1">
      <formula>$O5="OK"</formula>
    </cfRule>
    <cfRule type="expression" priority="2" dxfId="0" stopIfTrue="1">
      <formula>AND($O5&lt;&gt;"",$O5&lt;&gt;"OK")</formula>
    </cfRule>
  </conditionalFormatting>
  <dataValidations count="6">
    <dataValidation sqref="D5:D104" showDropDown="0" showInputMessage="1" showErrorMessage="1" allowBlank="0" errorTitle="Invalid access item" error="Choose an access item from the Assumptions sheet list." promptTitle="Access item" prompt="Select the issued key, fob, remote, or other listed access item." type="list">
      <formula1>INDIRECT("Assumptions!$D$4:$D$8")</formula1>
    </dataValidation>
    <dataValidation sqref="F5:F104" showDropDown="0" showInputMessage="1" showErrorMessage="1" allowBlank="0" errorTitle="Invalid issued quantity" error="Enter a whole number within the editable maximum quantity." promptTitle="Quantity issued" prompt="Enter the total quantity issued in this row." type="whole" operator="between">
      <formula1>1</formula1>
      <formula2>INDIRECT("Assumptions!$B$6")</formula2>
    </dataValidation>
    <dataValidation sqref="I5:I104" showDropDown="0" showInputMessage="1" showErrorMessage="1" allowBlank="0" errorTitle="Invalid returned quantity" error="Enter zero or a whole number within the editable maximum quantity." promptTitle="Quantity returned" prompt="Enter the quantity returned. The review flag checks it against the issued quantity." type="whole" operator="between">
      <formula1>0</formula1>
      <formula2>INDIRECT("Assumptions!$B$6")</formula2>
    </dataValidation>
    <dataValidation sqref="G5:H104 J5:J104" showDropDown="0" showInputMessage="1" showErrorMessage="1" allowBlank="0" errorTitle="Date outside limits" error="Enter a date within the editable register date limits." promptTitle="Register date" prompt="Enter a date in MM/DD/YYYY format." type="date" operator="between">
      <formula1>INDIRECT("Assumptions!$B$7")</formula1>
      <formula2>INDIRECT("Assumptions!$B$8")</formula2>
    </dataValidation>
    <dataValidation sqref="K5:K104" showDropDown="0" showInputMessage="1" showErrorMessage="1" allowBlank="0" errorTitle="Invalid responsibility" error="Choose a responsibility from the Assumptions sheet list." promptTitle="Responsibility" prompt="Select the role recorded for this item." type="list">
      <formula1>INDIRECT("Assumptions!$E$4:$E$7")</formula1>
    </dataValidation>
    <dataValidation sqref="L5:L104" showDropDown="0" showInputMessage="1" showErrorMessage="1" allowBlank="0" errorTitle="Invalid return status" error="Choose a return status from the Assumptions sheet list." promptTitle="Return status" prompt="Select the current return status for this issued item." type="list">
      <formula1>INDIRECT("Assumptions!$F$4:$F$7")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3" customWidth="1" min="3" max="3"/>
    <col width="23" customWidth="1" min="4" max="4"/>
    <col width="25" customWidth="1" min="5" max="5"/>
    <col width="24" customWidth="1" min="6" max="6"/>
  </cols>
  <sheetData>
    <row r="1" ht="28" customHeight="1">
      <c r="A1" s="1" t="inlineStr">
        <is>
          <t>Rental Key Issue Register Assumptions</t>
        </is>
      </c>
      <c r="B1" s="2" t="n"/>
      <c r="C1" s="2" t="n"/>
      <c r="D1" s="2" t="n"/>
      <c r="E1" s="2" t="n"/>
      <c r="F1" s="3" t="n"/>
    </row>
    <row r="2" ht="34" customHeight="1">
      <c r="A2" s="4" t="inlineStr">
        <is>
          <t>Edit the highlighted limits and list choices before use. Changing a list label does not relabel existing records.</t>
        </is>
      </c>
    </row>
    <row r="3" ht="32" customHeight="1">
      <c r="A3" s="6" t="inlineStr">
        <is>
          <t>Assumption</t>
        </is>
      </c>
      <c r="B3" s="6" t="inlineStr">
        <is>
          <t>Editable value</t>
        </is>
      </c>
      <c r="D3" s="6" t="inlineStr">
        <is>
          <t>Access item choices</t>
        </is>
      </c>
      <c r="E3" s="6" t="inlineStr">
        <is>
          <t>Responsibility choices</t>
        </is>
      </c>
      <c r="F3" s="6" t="inlineStr">
        <is>
          <t>Return status choices</t>
        </is>
      </c>
    </row>
    <row r="4">
      <c r="A4" s="20" t="inlineStr">
        <is>
          <t>As-of date</t>
        </is>
      </c>
      <c r="B4" s="18" t="n">
        <v>46275</v>
      </c>
      <c r="D4" s="21" t="inlineStr">
        <is>
          <t>Key</t>
        </is>
      </c>
      <c r="E4" s="21" t="inlineStr">
        <is>
          <t>Occupant</t>
        </is>
      </c>
      <c r="F4" s="21" t="inlineStr">
        <is>
          <t>Issued</t>
        </is>
      </c>
    </row>
    <row r="5">
      <c r="A5" s="19" t="inlineStr">
        <is>
          <t>Follow-up grace after expected return (days)</t>
        </is>
      </c>
      <c r="B5" s="17" t="n">
        <v>7</v>
      </c>
      <c r="D5" s="21" t="inlineStr">
        <is>
          <t>Fob</t>
        </is>
      </c>
      <c r="E5" s="21" t="inlineStr">
        <is>
          <t>Property Manager</t>
        </is>
      </c>
      <c r="F5" s="21" t="inlineStr">
        <is>
          <t>Partially Returned</t>
        </is>
      </c>
    </row>
    <row r="6">
      <c r="A6" s="20" t="inlineStr">
        <is>
          <t>Maximum quantity per issue</t>
        </is>
      </c>
      <c r="B6" s="17" t="n">
        <v>20</v>
      </c>
      <c r="D6" s="21" t="inlineStr">
        <is>
          <t>Garage Remote</t>
        </is>
      </c>
      <c r="E6" s="21" t="inlineStr">
        <is>
          <t>Property Owner</t>
        </is>
      </c>
      <c r="F6" s="21" t="inlineStr">
        <is>
          <t>Returned</t>
        </is>
      </c>
    </row>
    <row r="7">
      <c r="A7" s="19" t="inlineStr">
        <is>
          <t>Earliest register date</t>
        </is>
      </c>
      <c r="B7" s="18" t="n">
        <v>42370</v>
      </c>
      <c r="D7" s="21" t="inlineStr">
        <is>
          <t>Mailbox Key</t>
        </is>
      </c>
      <c r="E7" s="21" t="inlineStr">
        <is>
          <t>Shared</t>
        </is>
      </c>
      <c r="F7" s="21" t="inlineStr">
        <is>
          <t>Lost/Damaged</t>
        </is>
      </c>
    </row>
    <row r="8">
      <c r="A8" s="20" t="inlineStr">
        <is>
          <t>Latest register date</t>
        </is>
      </c>
      <c r="B8" s="18" t="n">
        <v>50040</v>
      </c>
      <c r="D8" s="21" t="inlineStr">
        <is>
          <t>Pool Gate Key</t>
        </is>
      </c>
      <c r="E8" s="21" t="n"/>
      <c r="F8" s="21" t="n"/>
    </row>
    <row r="9"/>
    <row r="10" ht="34" customHeight="1">
      <c r="A10" s="4" t="inlineStr">
        <is>
          <t>The grace period creates a review prompt only after an expected return date. It does not determine responsibility.</t>
        </is>
      </c>
    </row>
  </sheetData>
  <mergeCells count="1">
    <mergeCell ref="A1:F1"/>
  </mergeCells>
  <dataValidations count="3">
    <dataValidation sqref="B4" showDropDown="0" showInputMessage="1" showErrorMessage="1" allowBlank="0" errorTitle="Date outside limits" error="Enter an as-of date within the editable register date limits." promptTitle="As-of date" prompt="Enter the date used for calculated review prompts." type="date" operator="between">
      <formula1>$B$7</formula1>
      <formula2>$B$8</formula2>
    </dataValidation>
    <dataValidation sqref="B5" showDropDown="0" showInputMessage="1" showErrorMessage="1" allowBlank="0" errorTitle="Invalid grace period" error="Enter a whole number from 0 through 365." promptTitle="Follow-up grace" prompt="Enter the number of days after the expected return date before a review prompt appears." type="whole" operator="between">
      <formula1>0</formula1>
      <formula2>365</formula2>
    </dataValidation>
    <dataValidation sqref="B6" showDropDown="0" showInputMessage="1" showErrorMessage="1" allowBlank="0" errorTitle="Invalid maximum quantity" error="Enter a whole number from 1 through 100." promptTitle="Maximum quantity" prompt="Enter the largest quantity allowed in one register row." type="whole" operator="between">
      <formula1>1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2026-09-10T14:50:32Z</dcterms:created>
  <dcterms:modified xmlns:dcterms="http://purl.org/dc/terms/" xmlns:xsi="http://www.w3.org/2001/XMLSchema-instance" xsi:type="dcterms:W3CDTF">2026-09-10T14:50:33+00:00Z</dcterms:modified>
</cp:coreProperties>
</file>