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'Summary'!$A$27:$H$37</definedName>
    <definedName name="_xlnm._FilterDatabase" localSheetId="1" hidden="1">'Leads'!$A$3:$K$103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A70"/>
      <sz val="9"/>
    </font>
    <font>
      <name val="Calibri"/>
      <b val="1"/>
      <color rgb="00FFFFFF"/>
      <sz val="11"/>
    </font>
    <font>
      <name val="Calibri"/>
      <b val="1"/>
      <color rgb="0024363D"/>
      <sz val="10"/>
    </font>
    <font>
      <name val="Calibri"/>
      <color rgb="0024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Leasing Funnel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'Summary'!$A$11:$A$14</f>
            </numRef>
          </cat>
          <val>
            <numRef>
              <f>'Summary'!$B$11:$B$14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L5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23" customWidth="1" min="3" max="3"/>
    <col width="14" customWidth="1" min="4" max="4"/>
    <col width="14" customWidth="1" min="5" max="5"/>
    <col width="20" customWidth="1" min="6" max="6"/>
    <col width="22" customWidth="1" min="7" max="7"/>
    <col width="22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28" customHeight="1">
      <c r="A1" s="1" t="inlineStr">
        <is>
          <t>Rental Leasing Conversion Dashboard</t>
        </is>
      </c>
      <c r="B1" s="19" t="n"/>
      <c r="C1" s="19" t="n"/>
      <c r="D1" s="19" t="n"/>
      <c r="E1" s="19" t="n"/>
      <c r="F1" s="19" t="n"/>
      <c r="G1" s="19" t="n"/>
      <c r="H1" s="20" t="n"/>
    </row>
    <row r="2">
      <c r="A2" s="2" t="inlineStr">
        <is>
          <t>Indicators use only entered fictional lead records and milestone dates.</t>
        </is>
      </c>
    </row>
    <row r="3">
      <c r="A3" s="3" t="inlineStr">
        <is>
          <t>View Filters</t>
        </is>
      </c>
      <c r="B3" s="3" t="inlineStr">
        <is>
          <t>Editable Selection</t>
        </is>
      </c>
      <c r="J3" t="inlineStr">
        <is>
          <t>All</t>
        </is>
      </c>
      <c r="K3" t="inlineStr">
        <is>
          <t>All</t>
        </is>
      </c>
      <c r="L3">
        <f>Assumptions!B3</f>
        <v/>
      </c>
    </row>
    <row r="4">
      <c r="A4" s="4" t="inlineStr">
        <is>
          <t>Analysis Start</t>
        </is>
      </c>
      <c r="B4" s="21" t="n">
        <v>46023</v>
      </c>
      <c r="J4">
        <f>Assumptions!A8</f>
        <v/>
      </c>
      <c r="K4">
        <f>Assumptions!D8</f>
        <v/>
      </c>
      <c r="L4">
        <f>Assumptions!B4</f>
        <v/>
      </c>
    </row>
    <row r="5">
      <c r="A5" s="4" t="inlineStr">
        <is>
          <t>Analysis End</t>
        </is>
      </c>
      <c r="B5" s="21" t="n">
        <v>46387</v>
      </c>
      <c r="J5">
        <f>Assumptions!A9</f>
        <v/>
      </c>
      <c r="K5">
        <f>Assumptions!D9</f>
        <v/>
      </c>
    </row>
    <row r="6">
      <c r="A6" s="4" t="inlineStr">
        <is>
          <t>Property</t>
        </is>
      </c>
      <c r="B6" s="6" t="inlineStr">
        <is>
          <t>All</t>
        </is>
      </c>
      <c r="J6">
        <f>Assumptions!A10</f>
        <v/>
      </c>
      <c r="K6">
        <f>Assumptions!D10</f>
        <v/>
      </c>
    </row>
    <row r="7">
      <c r="A7" s="4" t="inlineStr">
        <is>
          <t>Channel</t>
        </is>
      </c>
      <c r="B7" s="6" t="inlineStr">
        <is>
          <t>All</t>
        </is>
      </c>
      <c r="J7">
        <f>Assumptions!A11</f>
        <v/>
      </c>
      <c r="K7">
        <f>Assumptions!D11</f>
        <v/>
      </c>
    </row>
    <row r="8">
      <c r="J8">
        <f>Assumptions!A12</f>
        <v/>
      </c>
      <c r="K8">
        <f>Assumptions!D12</f>
        <v/>
      </c>
    </row>
    <row r="9">
      <c r="J9">
        <f>Assumptions!A13</f>
        <v/>
      </c>
      <c r="K9">
        <f>Assumptions!D13</f>
        <v/>
      </c>
    </row>
    <row r="10">
      <c r="A10" s="7" t="inlineStr">
        <is>
          <t>Funnel Stage</t>
        </is>
      </c>
      <c r="B10" s="7" t="inlineStr">
        <is>
          <t>Lead Count</t>
        </is>
      </c>
      <c r="C10" s="7" t="inlineStr">
        <is>
          <t>Conversion from Prior Stage</t>
        </is>
      </c>
      <c r="J10">
        <f>Assumptions!A14</f>
        <v/>
      </c>
      <c r="K10">
        <f>Assumptions!D14</f>
        <v/>
      </c>
    </row>
    <row r="11">
      <c r="A11" s="4" t="inlineStr">
        <is>
          <t>Inquiries</t>
        </is>
      </c>
      <c r="B11" s="8">
        <f>IF(OR($B$4="",$B$5="",$B$5&lt;$B$4),"",SUMPRODUCT(--(Leads!$A$4:$A$103&lt;&gt;""),--(Leads!$D$4:$D$103&gt;=$B$4),--(Leads!$D$4:$D$103&lt;=$B$5),--(((Leads!$B$4:$B$103=$B$6)+($B$6="All"))&gt;0),--(((Leads!$E$4:$E$103=$B$7)+($B$7="All"))&gt;0)))</f>
        <v/>
      </c>
      <c r="C11" s="22" t="inlineStr"/>
      <c r="J11">
        <f>Assumptions!A15</f>
        <v/>
      </c>
      <c r="K11">
        <f>Assumptions!D15</f>
        <v/>
      </c>
    </row>
    <row r="12">
      <c r="A12" s="10" t="inlineStr">
        <is>
          <t>Showings Held</t>
        </is>
      </c>
      <c r="B12" s="11">
        <f>IF(OR($B$4="",$B$5="",$B$5&lt;$B$4),"",SUMPRODUCT(--(Leads!$A$4:$A$103&lt;&gt;""),--(Leads!$D$4:$D$103&gt;=$B$4),--(Leads!$D$4:$D$103&lt;=$B$5),--(((Leads!$B$4:$B$103=$B$6)+($B$6="All"))&gt;0),--(((Leads!$E$4:$E$103=$B$7)+($B$7="All"))&gt;0),--(Leads!$F$4:$F$103&lt;&gt;"")))</f>
        <v/>
      </c>
      <c r="C12" s="23">
        <f>IF(OR(B11="",B11=0,B12=""),"",IFERROR(B12/B11,""))</f>
        <v/>
      </c>
      <c r="J12">
        <f>Assumptions!A16</f>
        <v/>
      </c>
      <c r="K12">
        <f>Assumptions!D16</f>
        <v/>
      </c>
    </row>
    <row r="13">
      <c r="A13" s="4" t="inlineStr">
        <is>
          <t>Applications</t>
        </is>
      </c>
      <c r="B13" s="8">
        <f>IF(OR($B$4="",$B$5="",$B$5&lt;$B$4),"",SUMPRODUCT(--(Leads!$A$4:$A$103&lt;&gt;""),--(Leads!$D$4:$D$103&gt;=$B$4),--(Leads!$D$4:$D$103&lt;=$B$5),--(((Leads!$B$4:$B$103=$B$6)+($B$6="All"))&gt;0),--(((Leads!$E$4:$E$103=$B$7)+($B$7="All"))&gt;0),--(Leads!$G$4:$G$103&lt;&gt;"")))</f>
        <v/>
      </c>
      <c r="C13" s="22">
        <f>IF(OR(B12="",B12=0,B13=""),"",IFERROR(B13/B12,""))</f>
        <v/>
      </c>
      <c r="J13">
        <f>Assumptions!A17</f>
        <v/>
      </c>
      <c r="K13">
        <f>Assumptions!D17</f>
        <v/>
      </c>
    </row>
    <row r="14">
      <c r="A14" s="10" t="inlineStr">
        <is>
          <t>Leases Signed</t>
        </is>
      </c>
      <c r="B14" s="11">
        <f>IF(OR($B$4="",$B$5="",$B$5&lt;$B$4),"",SUMPRODUCT(--(Leads!$A$4:$A$103&lt;&gt;""),--(Leads!$D$4:$D$103&gt;=$B$4),--(Leads!$D$4:$D$103&lt;=$B$5),--(((Leads!$B$4:$B$103=$B$6)+($B$6="All"))&gt;0),--(((Leads!$E$4:$E$103=$B$7)+($B$7="All"))&gt;0),--(Leads!$H$4:$H$103&lt;&gt;"")))</f>
        <v/>
      </c>
      <c r="C14" s="23">
        <f>IF(OR(B13="",B13=0,B14=""),"",IFERROR(B14/B13,""))</f>
        <v/>
      </c>
    </row>
    <row r="15">
      <c r="A15" s="4" t="inlineStr">
        <is>
          <t>Rows Needing Review</t>
        </is>
      </c>
      <c r="B15" s="8">
        <f>COUNTIF(Leads!$K$4:$K$103,"Check*")</f>
        <v/>
      </c>
      <c r="C15" s="22" t="inlineStr"/>
    </row>
    <row r="16"/>
    <row r="17"/>
    <row r="18"/>
    <row r="19"/>
    <row r="20"/>
    <row r="21"/>
    <row r="22"/>
    <row r="23"/>
    <row r="24"/>
    <row r="25"/>
    <row r="26">
      <c r="A26" s="13" t="inlineStr">
        <is>
          <t>Conversion by Property</t>
        </is>
      </c>
      <c r="B26" s="13" t="n"/>
      <c r="C26" s="13" t="n"/>
      <c r="D26" s="13" t="n"/>
      <c r="E26" s="13" t="n"/>
      <c r="F26" s="13" t="n"/>
      <c r="G26" s="13" t="n"/>
      <c r="H26" s="13" t="n"/>
    </row>
    <row r="27">
      <c r="A27" s="7" t="inlineStr">
        <is>
          <t>Property</t>
        </is>
      </c>
      <c r="B27" s="7" t="inlineStr">
        <is>
          <t>Inquiries</t>
        </is>
      </c>
      <c r="C27" s="7" t="inlineStr">
        <is>
          <t>Showings</t>
        </is>
      </c>
      <c r="D27" s="7" t="inlineStr">
        <is>
          <t>Applications</t>
        </is>
      </c>
      <c r="E27" s="7" t="inlineStr">
        <is>
          <t>Leases</t>
        </is>
      </c>
      <c r="F27" s="7" t="inlineStr">
        <is>
          <t>Inquiry to Showing</t>
        </is>
      </c>
      <c r="G27" s="7" t="inlineStr">
        <is>
          <t>Showing to Application</t>
        </is>
      </c>
      <c r="H27" s="7" t="inlineStr">
        <is>
          <t>Application to Lease</t>
        </is>
      </c>
    </row>
    <row r="28">
      <c r="A28" s="14">
        <f>Assumptions!A8</f>
        <v/>
      </c>
      <c r="B28" s="8">
        <f>IF(OR($B$4="",$B$5="",$B$5&lt;$B$4,$A28=""),"",SUMPRODUCT(--(Leads!$A$4:$A$103&lt;&gt;""),--(Leads!$D$4:$D$103&gt;=$B$4),--(Leads!$D$4:$D$103&lt;=$B$5),--(Leads!$B$4:$B$103=$A28),--(((Leads!$E$4:$E$103=$B$7)+($B$7="All"))&gt;0)))</f>
        <v/>
      </c>
      <c r="C28" s="8">
        <f>IF(OR($B$4="",$B$5="",$B$5&lt;$B$4,$A28=""),"",SUMPRODUCT(--(Leads!$A$4:$A$103&lt;&gt;""),--(Leads!$D$4:$D$103&gt;=$B$4),--(Leads!$D$4:$D$103&lt;=$B$5),--(Leads!$B$4:$B$103=$A28),--(((Leads!$E$4:$E$103=$B$7)+($B$7="All"))&gt;0),--(Leads!$F$4:$F$103&lt;&gt;"")))</f>
        <v/>
      </c>
      <c r="D28" s="8">
        <f>IF(OR($B$4="",$B$5="",$B$5&lt;$B$4,$A28=""),"",SUMPRODUCT(--(Leads!$A$4:$A$103&lt;&gt;""),--(Leads!$D$4:$D$103&gt;=$B$4),--(Leads!$D$4:$D$103&lt;=$B$5),--(Leads!$B$4:$B$103=$A28),--(((Leads!$E$4:$E$103=$B$7)+($B$7="All"))&gt;0),--(Leads!$G$4:$G$103&lt;&gt;"")))</f>
        <v/>
      </c>
      <c r="E28" s="8">
        <f>IF(OR($B$4="",$B$5="",$B$5&lt;$B$4,$A28=""),"",SUMPRODUCT(--(Leads!$A$4:$A$103&lt;&gt;""),--(Leads!$D$4:$D$103&gt;=$B$4),--(Leads!$D$4:$D$103&lt;=$B$5),--(Leads!$B$4:$B$103=$A28),--(((Leads!$E$4:$E$103=$B$7)+($B$7="All"))&gt;0),--(Leads!$H$4:$H$103&lt;&gt;"")))</f>
        <v/>
      </c>
      <c r="F28" s="22">
        <f>IF(OR(B28="",B28=0,C28=""),"",IFERROR(C28/B28,""))</f>
        <v/>
      </c>
      <c r="G28" s="22">
        <f>IF(OR(C28="",C28=0,D28=""),"",IFERROR(D28/C28,""))</f>
        <v/>
      </c>
      <c r="H28" s="22">
        <f>IF(OR(D28="",D28=0,E28=""),"",IFERROR(E28/D28,""))</f>
        <v/>
      </c>
    </row>
    <row r="29">
      <c r="A29" s="15">
        <f>Assumptions!A9</f>
        <v/>
      </c>
      <c r="B29" s="11">
        <f>IF(OR($B$4="",$B$5="",$B$5&lt;$B$4,$A29=""),"",SUMPRODUCT(--(Leads!$A$4:$A$103&lt;&gt;""),--(Leads!$D$4:$D$103&gt;=$B$4),--(Leads!$D$4:$D$103&lt;=$B$5),--(Leads!$B$4:$B$103=$A29),--(((Leads!$E$4:$E$103=$B$7)+($B$7="All"))&gt;0)))</f>
        <v/>
      </c>
      <c r="C29" s="11">
        <f>IF(OR($B$4="",$B$5="",$B$5&lt;$B$4,$A29=""),"",SUMPRODUCT(--(Leads!$A$4:$A$103&lt;&gt;""),--(Leads!$D$4:$D$103&gt;=$B$4),--(Leads!$D$4:$D$103&lt;=$B$5),--(Leads!$B$4:$B$103=$A29),--(((Leads!$E$4:$E$103=$B$7)+($B$7="All"))&gt;0),--(Leads!$F$4:$F$103&lt;&gt;"")))</f>
        <v/>
      </c>
      <c r="D29" s="11">
        <f>IF(OR($B$4="",$B$5="",$B$5&lt;$B$4,$A29=""),"",SUMPRODUCT(--(Leads!$A$4:$A$103&lt;&gt;""),--(Leads!$D$4:$D$103&gt;=$B$4),--(Leads!$D$4:$D$103&lt;=$B$5),--(Leads!$B$4:$B$103=$A29),--(((Leads!$E$4:$E$103=$B$7)+($B$7="All"))&gt;0),--(Leads!$G$4:$G$103&lt;&gt;"")))</f>
        <v/>
      </c>
      <c r="E29" s="11">
        <f>IF(OR($B$4="",$B$5="",$B$5&lt;$B$4,$A29=""),"",SUMPRODUCT(--(Leads!$A$4:$A$103&lt;&gt;""),--(Leads!$D$4:$D$103&gt;=$B$4),--(Leads!$D$4:$D$103&lt;=$B$5),--(Leads!$B$4:$B$103=$A29),--(((Leads!$E$4:$E$103=$B$7)+($B$7="All"))&gt;0),--(Leads!$H$4:$H$103&lt;&gt;"")))</f>
        <v/>
      </c>
      <c r="F29" s="23">
        <f>IF(OR(B29="",B29=0,C29=""),"",IFERROR(C29/B29,""))</f>
        <v/>
      </c>
      <c r="G29" s="23">
        <f>IF(OR(C29="",C29=0,D29=""),"",IFERROR(D29/C29,""))</f>
        <v/>
      </c>
      <c r="H29" s="23">
        <f>IF(OR(D29="",D29=0,E29=""),"",IFERROR(E29/D29,""))</f>
        <v/>
      </c>
    </row>
    <row r="30">
      <c r="A30" s="14">
        <f>Assumptions!A10</f>
        <v/>
      </c>
      <c r="B30" s="8">
        <f>IF(OR($B$4="",$B$5="",$B$5&lt;$B$4,$A30=""),"",SUMPRODUCT(--(Leads!$A$4:$A$103&lt;&gt;""),--(Leads!$D$4:$D$103&gt;=$B$4),--(Leads!$D$4:$D$103&lt;=$B$5),--(Leads!$B$4:$B$103=$A30),--(((Leads!$E$4:$E$103=$B$7)+($B$7="All"))&gt;0)))</f>
        <v/>
      </c>
      <c r="C30" s="8">
        <f>IF(OR($B$4="",$B$5="",$B$5&lt;$B$4,$A30=""),"",SUMPRODUCT(--(Leads!$A$4:$A$103&lt;&gt;""),--(Leads!$D$4:$D$103&gt;=$B$4),--(Leads!$D$4:$D$103&lt;=$B$5),--(Leads!$B$4:$B$103=$A30),--(((Leads!$E$4:$E$103=$B$7)+($B$7="All"))&gt;0),--(Leads!$F$4:$F$103&lt;&gt;"")))</f>
        <v/>
      </c>
      <c r="D30" s="8">
        <f>IF(OR($B$4="",$B$5="",$B$5&lt;$B$4,$A30=""),"",SUMPRODUCT(--(Leads!$A$4:$A$103&lt;&gt;""),--(Leads!$D$4:$D$103&gt;=$B$4),--(Leads!$D$4:$D$103&lt;=$B$5),--(Leads!$B$4:$B$103=$A30),--(((Leads!$E$4:$E$103=$B$7)+($B$7="All"))&gt;0),--(Leads!$G$4:$G$103&lt;&gt;"")))</f>
        <v/>
      </c>
      <c r="E30" s="8">
        <f>IF(OR($B$4="",$B$5="",$B$5&lt;$B$4,$A30=""),"",SUMPRODUCT(--(Leads!$A$4:$A$103&lt;&gt;""),--(Leads!$D$4:$D$103&gt;=$B$4),--(Leads!$D$4:$D$103&lt;=$B$5),--(Leads!$B$4:$B$103=$A30),--(((Leads!$E$4:$E$103=$B$7)+($B$7="All"))&gt;0),--(Leads!$H$4:$H$103&lt;&gt;"")))</f>
        <v/>
      </c>
      <c r="F30" s="22">
        <f>IF(OR(B30="",B30=0,C30=""),"",IFERROR(C30/B30,""))</f>
        <v/>
      </c>
      <c r="G30" s="22">
        <f>IF(OR(C30="",C30=0,D30=""),"",IFERROR(D30/C30,""))</f>
        <v/>
      </c>
      <c r="H30" s="22">
        <f>IF(OR(D30="",D30=0,E30=""),"",IFERROR(E30/D30,""))</f>
        <v/>
      </c>
    </row>
    <row r="31">
      <c r="A31" s="15">
        <f>Assumptions!A11</f>
        <v/>
      </c>
      <c r="B31" s="11">
        <f>IF(OR($B$4="",$B$5="",$B$5&lt;$B$4,$A31=""),"",SUMPRODUCT(--(Leads!$A$4:$A$103&lt;&gt;""),--(Leads!$D$4:$D$103&gt;=$B$4),--(Leads!$D$4:$D$103&lt;=$B$5),--(Leads!$B$4:$B$103=$A31),--(((Leads!$E$4:$E$103=$B$7)+($B$7="All"))&gt;0)))</f>
        <v/>
      </c>
      <c r="C31" s="11">
        <f>IF(OR($B$4="",$B$5="",$B$5&lt;$B$4,$A31=""),"",SUMPRODUCT(--(Leads!$A$4:$A$103&lt;&gt;""),--(Leads!$D$4:$D$103&gt;=$B$4),--(Leads!$D$4:$D$103&lt;=$B$5),--(Leads!$B$4:$B$103=$A31),--(((Leads!$E$4:$E$103=$B$7)+($B$7="All"))&gt;0),--(Leads!$F$4:$F$103&lt;&gt;"")))</f>
        <v/>
      </c>
      <c r="D31" s="11">
        <f>IF(OR($B$4="",$B$5="",$B$5&lt;$B$4,$A31=""),"",SUMPRODUCT(--(Leads!$A$4:$A$103&lt;&gt;""),--(Leads!$D$4:$D$103&gt;=$B$4),--(Leads!$D$4:$D$103&lt;=$B$5),--(Leads!$B$4:$B$103=$A31),--(((Leads!$E$4:$E$103=$B$7)+($B$7="All"))&gt;0),--(Leads!$G$4:$G$103&lt;&gt;"")))</f>
        <v/>
      </c>
      <c r="E31" s="11">
        <f>IF(OR($B$4="",$B$5="",$B$5&lt;$B$4,$A31=""),"",SUMPRODUCT(--(Leads!$A$4:$A$103&lt;&gt;""),--(Leads!$D$4:$D$103&gt;=$B$4),--(Leads!$D$4:$D$103&lt;=$B$5),--(Leads!$B$4:$B$103=$A31),--(((Leads!$E$4:$E$103=$B$7)+($B$7="All"))&gt;0),--(Leads!$H$4:$H$103&lt;&gt;"")))</f>
        <v/>
      </c>
      <c r="F31" s="23">
        <f>IF(OR(B31="",B31=0,C31=""),"",IFERROR(C31/B31,""))</f>
        <v/>
      </c>
      <c r="G31" s="23">
        <f>IF(OR(C31="",C31=0,D31=""),"",IFERROR(D31/C31,""))</f>
        <v/>
      </c>
      <c r="H31" s="23">
        <f>IF(OR(D31="",D31=0,E31=""),"",IFERROR(E31/D31,""))</f>
        <v/>
      </c>
    </row>
    <row r="32">
      <c r="A32" s="14">
        <f>Assumptions!A12</f>
        <v/>
      </c>
      <c r="B32" s="8">
        <f>IF(OR($B$4="",$B$5="",$B$5&lt;$B$4,$A32=""),"",SUMPRODUCT(--(Leads!$A$4:$A$103&lt;&gt;""),--(Leads!$D$4:$D$103&gt;=$B$4),--(Leads!$D$4:$D$103&lt;=$B$5),--(Leads!$B$4:$B$103=$A32),--(((Leads!$E$4:$E$103=$B$7)+($B$7="All"))&gt;0)))</f>
        <v/>
      </c>
      <c r="C32" s="8">
        <f>IF(OR($B$4="",$B$5="",$B$5&lt;$B$4,$A32=""),"",SUMPRODUCT(--(Leads!$A$4:$A$103&lt;&gt;""),--(Leads!$D$4:$D$103&gt;=$B$4),--(Leads!$D$4:$D$103&lt;=$B$5),--(Leads!$B$4:$B$103=$A32),--(((Leads!$E$4:$E$103=$B$7)+($B$7="All"))&gt;0),--(Leads!$F$4:$F$103&lt;&gt;"")))</f>
        <v/>
      </c>
      <c r="D32" s="8">
        <f>IF(OR($B$4="",$B$5="",$B$5&lt;$B$4,$A32=""),"",SUMPRODUCT(--(Leads!$A$4:$A$103&lt;&gt;""),--(Leads!$D$4:$D$103&gt;=$B$4),--(Leads!$D$4:$D$103&lt;=$B$5),--(Leads!$B$4:$B$103=$A32),--(((Leads!$E$4:$E$103=$B$7)+($B$7="All"))&gt;0),--(Leads!$G$4:$G$103&lt;&gt;"")))</f>
        <v/>
      </c>
      <c r="E32" s="8">
        <f>IF(OR($B$4="",$B$5="",$B$5&lt;$B$4,$A32=""),"",SUMPRODUCT(--(Leads!$A$4:$A$103&lt;&gt;""),--(Leads!$D$4:$D$103&gt;=$B$4),--(Leads!$D$4:$D$103&lt;=$B$5),--(Leads!$B$4:$B$103=$A32),--(((Leads!$E$4:$E$103=$B$7)+($B$7="All"))&gt;0),--(Leads!$H$4:$H$103&lt;&gt;"")))</f>
        <v/>
      </c>
      <c r="F32" s="22">
        <f>IF(OR(B32="",B32=0,C32=""),"",IFERROR(C32/B32,""))</f>
        <v/>
      </c>
      <c r="G32" s="22">
        <f>IF(OR(C32="",C32=0,D32=""),"",IFERROR(D32/C32,""))</f>
        <v/>
      </c>
      <c r="H32" s="22">
        <f>IF(OR(D32="",D32=0,E32=""),"",IFERROR(E32/D32,""))</f>
        <v/>
      </c>
    </row>
    <row r="33">
      <c r="A33" s="15">
        <f>Assumptions!A13</f>
        <v/>
      </c>
      <c r="B33" s="11">
        <f>IF(OR($B$4="",$B$5="",$B$5&lt;$B$4,$A33=""),"",SUMPRODUCT(--(Leads!$A$4:$A$103&lt;&gt;""),--(Leads!$D$4:$D$103&gt;=$B$4),--(Leads!$D$4:$D$103&lt;=$B$5),--(Leads!$B$4:$B$103=$A33),--(((Leads!$E$4:$E$103=$B$7)+($B$7="All"))&gt;0)))</f>
        <v/>
      </c>
      <c r="C33" s="11">
        <f>IF(OR($B$4="",$B$5="",$B$5&lt;$B$4,$A33=""),"",SUMPRODUCT(--(Leads!$A$4:$A$103&lt;&gt;""),--(Leads!$D$4:$D$103&gt;=$B$4),--(Leads!$D$4:$D$103&lt;=$B$5),--(Leads!$B$4:$B$103=$A33),--(((Leads!$E$4:$E$103=$B$7)+($B$7="All"))&gt;0),--(Leads!$F$4:$F$103&lt;&gt;"")))</f>
        <v/>
      </c>
      <c r="D33" s="11">
        <f>IF(OR($B$4="",$B$5="",$B$5&lt;$B$4,$A33=""),"",SUMPRODUCT(--(Leads!$A$4:$A$103&lt;&gt;""),--(Leads!$D$4:$D$103&gt;=$B$4),--(Leads!$D$4:$D$103&lt;=$B$5),--(Leads!$B$4:$B$103=$A33),--(((Leads!$E$4:$E$103=$B$7)+($B$7="All"))&gt;0),--(Leads!$G$4:$G$103&lt;&gt;"")))</f>
        <v/>
      </c>
      <c r="E33" s="11">
        <f>IF(OR($B$4="",$B$5="",$B$5&lt;$B$4,$A33=""),"",SUMPRODUCT(--(Leads!$A$4:$A$103&lt;&gt;""),--(Leads!$D$4:$D$103&gt;=$B$4),--(Leads!$D$4:$D$103&lt;=$B$5),--(Leads!$B$4:$B$103=$A33),--(((Leads!$E$4:$E$103=$B$7)+($B$7="All"))&gt;0),--(Leads!$H$4:$H$103&lt;&gt;"")))</f>
        <v/>
      </c>
      <c r="F33" s="23">
        <f>IF(OR(B33="",B33=0,C33=""),"",IFERROR(C33/B33,""))</f>
        <v/>
      </c>
      <c r="G33" s="23">
        <f>IF(OR(C33="",C33=0,D33=""),"",IFERROR(D33/C33,""))</f>
        <v/>
      </c>
      <c r="H33" s="23">
        <f>IF(OR(D33="",D33=0,E33=""),"",IFERROR(E33/D33,""))</f>
        <v/>
      </c>
    </row>
    <row r="34">
      <c r="A34" s="14">
        <f>Assumptions!A14</f>
        <v/>
      </c>
      <c r="B34" s="8">
        <f>IF(OR($B$4="",$B$5="",$B$5&lt;$B$4,$A34=""),"",SUMPRODUCT(--(Leads!$A$4:$A$103&lt;&gt;""),--(Leads!$D$4:$D$103&gt;=$B$4),--(Leads!$D$4:$D$103&lt;=$B$5),--(Leads!$B$4:$B$103=$A34),--(((Leads!$E$4:$E$103=$B$7)+($B$7="All"))&gt;0)))</f>
        <v/>
      </c>
      <c r="C34" s="8">
        <f>IF(OR($B$4="",$B$5="",$B$5&lt;$B$4,$A34=""),"",SUMPRODUCT(--(Leads!$A$4:$A$103&lt;&gt;""),--(Leads!$D$4:$D$103&gt;=$B$4),--(Leads!$D$4:$D$103&lt;=$B$5),--(Leads!$B$4:$B$103=$A34),--(((Leads!$E$4:$E$103=$B$7)+($B$7="All"))&gt;0),--(Leads!$F$4:$F$103&lt;&gt;"")))</f>
        <v/>
      </c>
      <c r="D34" s="8">
        <f>IF(OR($B$4="",$B$5="",$B$5&lt;$B$4,$A34=""),"",SUMPRODUCT(--(Leads!$A$4:$A$103&lt;&gt;""),--(Leads!$D$4:$D$103&gt;=$B$4),--(Leads!$D$4:$D$103&lt;=$B$5),--(Leads!$B$4:$B$103=$A34),--(((Leads!$E$4:$E$103=$B$7)+($B$7="All"))&gt;0),--(Leads!$G$4:$G$103&lt;&gt;"")))</f>
        <v/>
      </c>
      <c r="E34" s="8">
        <f>IF(OR($B$4="",$B$5="",$B$5&lt;$B$4,$A34=""),"",SUMPRODUCT(--(Leads!$A$4:$A$103&lt;&gt;""),--(Leads!$D$4:$D$103&gt;=$B$4),--(Leads!$D$4:$D$103&lt;=$B$5),--(Leads!$B$4:$B$103=$A34),--(((Leads!$E$4:$E$103=$B$7)+($B$7="All"))&gt;0),--(Leads!$H$4:$H$103&lt;&gt;"")))</f>
        <v/>
      </c>
      <c r="F34" s="22">
        <f>IF(OR(B34="",B34=0,C34=""),"",IFERROR(C34/B34,""))</f>
        <v/>
      </c>
      <c r="G34" s="22">
        <f>IF(OR(C34="",C34=0,D34=""),"",IFERROR(D34/C34,""))</f>
        <v/>
      </c>
      <c r="H34" s="22">
        <f>IF(OR(D34="",D34=0,E34=""),"",IFERROR(E34/D34,""))</f>
        <v/>
      </c>
    </row>
    <row r="35">
      <c r="A35" s="15">
        <f>Assumptions!A15</f>
        <v/>
      </c>
      <c r="B35" s="11">
        <f>IF(OR($B$4="",$B$5="",$B$5&lt;$B$4,$A35=""),"",SUMPRODUCT(--(Leads!$A$4:$A$103&lt;&gt;""),--(Leads!$D$4:$D$103&gt;=$B$4),--(Leads!$D$4:$D$103&lt;=$B$5),--(Leads!$B$4:$B$103=$A35),--(((Leads!$E$4:$E$103=$B$7)+($B$7="All"))&gt;0)))</f>
        <v/>
      </c>
      <c r="C35" s="11">
        <f>IF(OR($B$4="",$B$5="",$B$5&lt;$B$4,$A35=""),"",SUMPRODUCT(--(Leads!$A$4:$A$103&lt;&gt;""),--(Leads!$D$4:$D$103&gt;=$B$4),--(Leads!$D$4:$D$103&lt;=$B$5),--(Leads!$B$4:$B$103=$A35),--(((Leads!$E$4:$E$103=$B$7)+($B$7="All"))&gt;0),--(Leads!$F$4:$F$103&lt;&gt;"")))</f>
        <v/>
      </c>
      <c r="D35" s="11">
        <f>IF(OR($B$4="",$B$5="",$B$5&lt;$B$4,$A35=""),"",SUMPRODUCT(--(Leads!$A$4:$A$103&lt;&gt;""),--(Leads!$D$4:$D$103&gt;=$B$4),--(Leads!$D$4:$D$103&lt;=$B$5),--(Leads!$B$4:$B$103=$A35),--(((Leads!$E$4:$E$103=$B$7)+($B$7="All"))&gt;0),--(Leads!$G$4:$G$103&lt;&gt;"")))</f>
        <v/>
      </c>
      <c r="E35" s="11">
        <f>IF(OR($B$4="",$B$5="",$B$5&lt;$B$4,$A35=""),"",SUMPRODUCT(--(Leads!$A$4:$A$103&lt;&gt;""),--(Leads!$D$4:$D$103&gt;=$B$4),--(Leads!$D$4:$D$103&lt;=$B$5),--(Leads!$B$4:$B$103=$A35),--(((Leads!$E$4:$E$103=$B$7)+($B$7="All"))&gt;0),--(Leads!$H$4:$H$103&lt;&gt;"")))</f>
        <v/>
      </c>
      <c r="F35" s="23">
        <f>IF(OR(B35="",B35=0,C35=""),"",IFERROR(C35/B35,""))</f>
        <v/>
      </c>
      <c r="G35" s="23">
        <f>IF(OR(C35="",C35=0,D35=""),"",IFERROR(D35/C35,""))</f>
        <v/>
      </c>
      <c r="H35" s="23">
        <f>IF(OR(D35="",D35=0,E35=""),"",IFERROR(E35/D35,""))</f>
        <v/>
      </c>
    </row>
    <row r="36">
      <c r="A36" s="14">
        <f>Assumptions!A16</f>
        <v/>
      </c>
      <c r="B36" s="8">
        <f>IF(OR($B$4="",$B$5="",$B$5&lt;$B$4,$A36=""),"",SUMPRODUCT(--(Leads!$A$4:$A$103&lt;&gt;""),--(Leads!$D$4:$D$103&gt;=$B$4),--(Leads!$D$4:$D$103&lt;=$B$5),--(Leads!$B$4:$B$103=$A36),--(((Leads!$E$4:$E$103=$B$7)+($B$7="All"))&gt;0)))</f>
        <v/>
      </c>
      <c r="C36" s="8">
        <f>IF(OR($B$4="",$B$5="",$B$5&lt;$B$4,$A36=""),"",SUMPRODUCT(--(Leads!$A$4:$A$103&lt;&gt;""),--(Leads!$D$4:$D$103&gt;=$B$4),--(Leads!$D$4:$D$103&lt;=$B$5),--(Leads!$B$4:$B$103=$A36),--(((Leads!$E$4:$E$103=$B$7)+($B$7="All"))&gt;0),--(Leads!$F$4:$F$103&lt;&gt;"")))</f>
        <v/>
      </c>
      <c r="D36" s="8">
        <f>IF(OR($B$4="",$B$5="",$B$5&lt;$B$4,$A36=""),"",SUMPRODUCT(--(Leads!$A$4:$A$103&lt;&gt;""),--(Leads!$D$4:$D$103&gt;=$B$4),--(Leads!$D$4:$D$103&lt;=$B$5),--(Leads!$B$4:$B$103=$A36),--(((Leads!$E$4:$E$103=$B$7)+($B$7="All"))&gt;0),--(Leads!$G$4:$G$103&lt;&gt;"")))</f>
        <v/>
      </c>
      <c r="E36" s="8">
        <f>IF(OR($B$4="",$B$5="",$B$5&lt;$B$4,$A36=""),"",SUMPRODUCT(--(Leads!$A$4:$A$103&lt;&gt;""),--(Leads!$D$4:$D$103&gt;=$B$4),--(Leads!$D$4:$D$103&lt;=$B$5),--(Leads!$B$4:$B$103=$A36),--(((Leads!$E$4:$E$103=$B$7)+($B$7="All"))&gt;0),--(Leads!$H$4:$H$103&lt;&gt;"")))</f>
        <v/>
      </c>
      <c r="F36" s="22">
        <f>IF(OR(B36="",B36=0,C36=""),"",IFERROR(C36/B36,""))</f>
        <v/>
      </c>
      <c r="G36" s="22">
        <f>IF(OR(C36="",C36=0,D36=""),"",IFERROR(D36/C36,""))</f>
        <v/>
      </c>
      <c r="H36" s="22">
        <f>IF(OR(D36="",D36=0,E36=""),"",IFERROR(E36/D36,""))</f>
        <v/>
      </c>
    </row>
    <row r="37">
      <c r="A37" s="15">
        <f>Assumptions!A17</f>
        <v/>
      </c>
      <c r="B37" s="11">
        <f>IF(OR($B$4="",$B$5="",$B$5&lt;$B$4,$A37=""),"",SUMPRODUCT(--(Leads!$A$4:$A$103&lt;&gt;""),--(Leads!$D$4:$D$103&gt;=$B$4),--(Leads!$D$4:$D$103&lt;=$B$5),--(Leads!$B$4:$B$103=$A37),--(((Leads!$E$4:$E$103=$B$7)+($B$7="All"))&gt;0)))</f>
        <v/>
      </c>
      <c r="C37" s="11">
        <f>IF(OR($B$4="",$B$5="",$B$5&lt;$B$4,$A37=""),"",SUMPRODUCT(--(Leads!$A$4:$A$103&lt;&gt;""),--(Leads!$D$4:$D$103&gt;=$B$4),--(Leads!$D$4:$D$103&lt;=$B$5),--(Leads!$B$4:$B$103=$A37),--(((Leads!$E$4:$E$103=$B$7)+($B$7="All"))&gt;0),--(Leads!$F$4:$F$103&lt;&gt;"")))</f>
        <v/>
      </c>
      <c r="D37" s="11">
        <f>IF(OR($B$4="",$B$5="",$B$5&lt;$B$4,$A37=""),"",SUMPRODUCT(--(Leads!$A$4:$A$103&lt;&gt;""),--(Leads!$D$4:$D$103&gt;=$B$4),--(Leads!$D$4:$D$103&lt;=$B$5),--(Leads!$B$4:$B$103=$A37),--(((Leads!$E$4:$E$103=$B$7)+($B$7="All"))&gt;0),--(Leads!$G$4:$G$103&lt;&gt;"")))</f>
        <v/>
      </c>
      <c r="E37" s="11">
        <f>IF(OR($B$4="",$B$5="",$B$5&lt;$B$4,$A37=""),"",SUMPRODUCT(--(Leads!$A$4:$A$103&lt;&gt;""),--(Leads!$D$4:$D$103&gt;=$B$4),--(Leads!$D$4:$D$103&lt;=$B$5),--(Leads!$B$4:$B$103=$A37),--(((Leads!$E$4:$E$103=$B$7)+($B$7="All"))&gt;0),--(Leads!$H$4:$H$103&lt;&gt;"")))</f>
        <v/>
      </c>
      <c r="F37" s="23">
        <f>IF(OR(B37="",B37=0,C37=""),"",IFERROR(C37/B37,""))</f>
        <v/>
      </c>
      <c r="G37" s="23">
        <f>IF(OR(C37="",C37=0,D37=""),"",IFERROR(D37/C37,""))</f>
        <v/>
      </c>
      <c r="H37" s="23">
        <f>IF(OR(D37="",D37=0,E37=""),"",IFERROR(E37/D37,""))</f>
        <v/>
      </c>
    </row>
    <row r="38"/>
    <row r="39"/>
    <row r="40">
      <c r="A40" s="13" t="inlineStr">
        <is>
          <t>Conversion by Channel</t>
        </is>
      </c>
      <c r="B40" s="13" t="n"/>
      <c r="C40" s="13" t="n"/>
      <c r="D40" s="13" t="n"/>
      <c r="E40" s="13" t="n"/>
      <c r="F40" s="13" t="n"/>
      <c r="G40" s="13" t="n"/>
      <c r="H40" s="13" t="n"/>
    </row>
    <row r="41">
      <c r="A41" s="7" t="inlineStr">
        <is>
          <t>Channel</t>
        </is>
      </c>
      <c r="B41" s="7" t="inlineStr">
        <is>
          <t>Inquiries</t>
        </is>
      </c>
      <c r="C41" s="7" t="inlineStr">
        <is>
          <t>Showings</t>
        </is>
      </c>
      <c r="D41" s="7" t="inlineStr">
        <is>
          <t>Applications</t>
        </is>
      </c>
      <c r="E41" s="7" t="inlineStr">
        <is>
          <t>Leases</t>
        </is>
      </c>
      <c r="F41" s="7" t="inlineStr">
        <is>
          <t>Inquiry to Showing</t>
        </is>
      </c>
      <c r="G41" s="7" t="inlineStr">
        <is>
          <t>Showing to Application</t>
        </is>
      </c>
      <c r="H41" s="7" t="inlineStr">
        <is>
          <t>Application to Lease</t>
        </is>
      </c>
    </row>
    <row r="42">
      <c r="A42" s="14">
        <f>Assumptions!D8</f>
        <v/>
      </c>
      <c r="B42" s="8">
        <f>IF(OR($B$4="",$B$5="",$B$5&lt;$B$4,$A42=""),"",SUMPRODUCT(--(Leads!$A$4:$A$103&lt;&gt;""),--(Leads!$D$4:$D$103&gt;=$B$4),--(Leads!$D$4:$D$103&lt;=$B$5),--(((Leads!$B$4:$B$103=$B$6)+($B$6="All"))&gt;0),--(Leads!$E$4:$E$103=$A42)))</f>
        <v/>
      </c>
      <c r="C42" s="8">
        <f>IF(OR($B$4="",$B$5="",$B$5&lt;$B$4,$A42=""),"",SUMPRODUCT(--(Leads!$A$4:$A$103&lt;&gt;""),--(Leads!$D$4:$D$103&gt;=$B$4),--(Leads!$D$4:$D$103&lt;=$B$5),--(((Leads!$B$4:$B$103=$B$6)+($B$6="All"))&gt;0),--(Leads!$E$4:$E$103=$A42),--(Leads!$F$4:$F$103&lt;&gt;"")))</f>
        <v/>
      </c>
      <c r="D42" s="8">
        <f>IF(OR($B$4="",$B$5="",$B$5&lt;$B$4,$A42=""),"",SUMPRODUCT(--(Leads!$A$4:$A$103&lt;&gt;""),--(Leads!$D$4:$D$103&gt;=$B$4),--(Leads!$D$4:$D$103&lt;=$B$5),--(((Leads!$B$4:$B$103=$B$6)+($B$6="All"))&gt;0),--(Leads!$E$4:$E$103=$A42),--(Leads!$G$4:$G$103&lt;&gt;"")))</f>
        <v/>
      </c>
      <c r="E42" s="8">
        <f>IF(OR($B$4="",$B$5="",$B$5&lt;$B$4,$A42=""),"",SUMPRODUCT(--(Leads!$A$4:$A$103&lt;&gt;""),--(Leads!$D$4:$D$103&gt;=$B$4),--(Leads!$D$4:$D$103&lt;=$B$5),--(((Leads!$B$4:$B$103=$B$6)+($B$6="All"))&gt;0),--(Leads!$E$4:$E$103=$A42),--(Leads!$H$4:$H$103&lt;&gt;"")))</f>
        <v/>
      </c>
      <c r="F42" s="22">
        <f>IF(OR(B42="",B42=0,C42=""),"",IFERROR(C42/B42,""))</f>
        <v/>
      </c>
      <c r="G42" s="22">
        <f>IF(OR(C42="",C42=0,D42=""),"",IFERROR(D42/C42,""))</f>
        <v/>
      </c>
      <c r="H42" s="22">
        <f>IF(OR(D42="",D42=0,E42=""),"",IFERROR(E42/D42,""))</f>
        <v/>
      </c>
    </row>
    <row r="43">
      <c r="A43" s="15">
        <f>Assumptions!D9</f>
        <v/>
      </c>
      <c r="B43" s="11">
        <f>IF(OR($B$4="",$B$5="",$B$5&lt;$B$4,$A43=""),"",SUMPRODUCT(--(Leads!$A$4:$A$103&lt;&gt;""),--(Leads!$D$4:$D$103&gt;=$B$4),--(Leads!$D$4:$D$103&lt;=$B$5),--(((Leads!$B$4:$B$103=$B$6)+($B$6="All"))&gt;0),--(Leads!$E$4:$E$103=$A43)))</f>
        <v/>
      </c>
      <c r="C43" s="11">
        <f>IF(OR($B$4="",$B$5="",$B$5&lt;$B$4,$A43=""),"",SUMPRODUCT(--(Leads!$A$4:$A$103&lt;&gt;""),--(Leads!$D$4:$D$103&gt;=$B$4),--(Leads!$D$4:$D$103&lt;=$B$5),--(((Leads!$B$4:$B$103=$B$6)+($B$6="All"))&gt;0),--(Leads!$E$4:$E$103=$A43),--(Leads!$F$4:$F$103&lt;&gt;"")))</f>
        <v/>
      </c>
      <c r="D43" s="11">
        <f>IF(OR($B$4="",$B$5="",$B$5&lt;$B$4,$A43=""),"",SUMPRODUCT(--(Leads!$A$4:$A$103&lt;&gt;""),--(Leads!$D$4:$D$103&gt;=$B$4),--(Leads!$D$4:$D$103&lt;=$B$5),--(((Leads!$B$4:$B$103=$B$6)+($B$6="All"))&gt;0),--(Leads!$E$4:$E$103=$A43),--(Leads!$G$4:$G$103&lt;&gt;"")))</f>
        <v/>
      </c>
      <c r="E43" s="11">
        <f>IF(OR($B$4="",$B$5="",$B$5&lt;$B$4,$A43=""),"",SUMPRODUCT(--(Leads!$A$4:$A$103&lt;&gt;""),--(Leads!$D$4:$D$103&gt;=$B$4),--(Leads!$D$4:$D$103&lt;=$B$5),--(((Leads!$B$4:$B$103=$B$6)+($B$6="All"))&gt;0),--(Leads!$E$4:$E$103=$A43),--(Leads!$H$4:$H$103&lt;&gt;"")))</f>
        <v/>
      </c>
      <c r="F43" s="23">
        <f>IF(OR(B43="",B43=0,C43=""),"",IFERROR(C43/B43,""))</f>
        <v/>
      </c>
      <c r="G43" s="23">
        <f>IF(OR(C43="",C43=0,D43=""),"",IFERROR(D43/C43,""))</f>
        <v/>
      </c>
      <c r="H43" s="23">
        <f>IF(OR(D43="",D43=0,E43=""),"",IFERROR(E43/D43,""))</f>
        <v/>
      </c>
    </row>
    <row r="44">
      <c r="A44" s="14">
        <f>Assumptions!D10</f>
        <v/>
      </c>
      <c r="B44" s="8">
        <f>IF(OR($B$4="",$B$5="",$B$5&lt;$B$4,$A44=""),"",SUMPRODUCT(--(Leads!$A$4:$A$103&lt;&gt;""),--(Leads!$D$4:$D$103&gt;=$B$4),--(Leads!$D$4:$D$103&lt;=$B$5),--(((Leads!$B$4:$B$103=$B$6)+($B$6="All"))&gt;0),--(Leads!$E$4:$E$103=$A44)))</f>
        <v/>
      </c>
      <c r="C44" s="8">
        <f>IF(OR($B$4="",$B$5="",$B$5&lt;$B$4,$A44=""),"",SUMPRODUCT(--(Leads!$A$4:$A$103&lt;&gt;""),--(Leads!$D$4:$D$103&gt;=$B$4),--(Leads!$D$4:$D$103&lt;=$B$5),--(((Leads!$B$4:$B$103=$B$6)+($B$6="All"))&gt;0),--(Leads!$E$4:$E$103=$A44),--(Leads!$F$4:$F$103&lt;&gt;"")))</f>
        <v/>
      </c>
      <c r="D44" s="8">
        <f>IF(OR($B$4="",$B$5="",$B$5&lt;$B$4,$A44=""),"",SUMPRODUCT(--(Leads!$A$4:$A$103&lt;&gt;""),--(Leads!$D$4:$D$103&gt;=$B$4),--(Leads!$D$4:$D$103&lt;=$B$5),--(((Leads!$B$4:$B$103=$B$6)+($B$6="All"))&gt;0),--(Leads!$E$4:$E$103=$A44),--(Leads!$G$4:$G$103&lt;&gt;"")))</f>
        <v/>
      </c>
      <c r="E44" s="8">
        <f>IF(OR($B$4="",$B$5="",$B$5&lt;$B$4,$A44=""),"",SUMPRODUCT(--(Leads!$A$4:$A$103&lt;&gt;""),--(Leads!$D$4:$D$103&gt;=$B$4),--(Leads!$D$4:$D$103&lt;=$B$5),--(((Leads!$B$4:$B$103=$B$6)+($B$6="All"))&gt;0),--(Leads!$E$4:$E$103=$A44),--(Leads!$H$4:$H$103&lt;&gt;"")))</f>
        <v/>
      </c>
      <c r="F44" s="22">
        <f>IF(OR(B44="",B44=0,C44=""),"",IFERROR(C44/B44,""))</f>
        <v/>
      </c>
      <c r="G44" s="22">
        <f>IF(OR(C44="",C44=0,D44=""),"",IFERROR(D44/C44,""))</f>
        <v/>
      </c>
      <c r="H44" s="22">
        <f>IF(OR(D44="",D44=0,E44=""),"",IFERROR(E44/D44,""))</f>
        <v/>
      </c>
    </row>
    <row r="45">
      <c r="A45" s="15">
        <f>Assumptions!D11</f>
        <v/>
      </c>
      <c r="B45" s="11">
        <f>IF(OR($B$4="",$B$5="",$B$5&lt;$B$4,$A45=""),"",SUMPRODUCT(--(Leads!$A$4:$A$103&lt;&gt;""),--(Leads!$D$4:$D$103&gt;=$B$4),--(Leads!$D$4:$D$103&lt;=$B$5),--(((Leads!$B$4:$B$103=$B$6)+($B$6="All"))&gt;0),--(Leads!$E$4:$E$103=$A45)))</f>
        <v/>
      </c>
      <c r="C45" s="11">
        <f>IF(OR($B$4="",$B$5="",$B$5&lt;$B$4,$A45=""),"",SUMPRODUCT(--(Leads!$A$4:$A$103&lt;&gt;""),--(Leads!$D$4:$D$103&gt;=$B$4),--(Leads!$D$4:$D$103&lt;=$B$5),--(((Leads!$B$4:$B$103=$B$6)+($B$6="All"))&gt;0),--(Leads!$E$4:$E$103=$A45),--(Leads!$F$4:$F$103&lt;&gt;"")))</f>
        <v/>
      </c>
      <c r="D45" s="11">
        <f>IF(OR($B$4="",$B$5="",$B$5&lt;$B$4,$A45=""),"",SUMPRODUCT(--(Leads!$A$4:$A$103&lt;&gt;""),--(Leads!$D$4:$D$103&gt;=$B$4),--(Leads!$D$4:$D$103&lt;=$B$5),--(((Leads!$B$4:$B$103=$B$6)+($B$6="All"))&gt;0),--(Leads!$E$4:$E$103=$A45),--(Leads!$G$4:$G$103&lt;&gt;"")))</f>
        <v/>
      </c>
      <c r="E45" s="11">
        <f>IF(OR($B$4="",$B$5="",$B$5&lt;$B$4,$A45=""),"",SUMPRODUCT(--(Leads!$A$4:$A$103&lt;&gt;""),--(Leads!$D$4:$D$103&gt;=$B$4),--(Leads!$D$4:$D$103&lt;=$B$5),--(((Leads!$B$4:$B$103=$B$6)+($B$6="All"))&gt;0),--(Leads!$E$4:$E$103=$A45),--(Leads!$H$4:$H$103&lt;&gt;"")))</f>
        <v/>
      </c>
      <c r="F45" s="23">
        <f>IF(OR(B45="",B45=0,C45=""),"",IFERROR(C45/B45,""))</f>
        <v/>
      </c>
      <c r="G45" s="23">
        <f>IF(OR(C45="",C45=0,D45=""),"",IFERROR(D45/C45,""))</f>
        <v/>
      </c>
      <c r="H45" s="23">
        <f>IF(OR(D45="",D45=0,E45=""),"",IFERROR(E45/D45,""))</f>
        <v/>
      </c>
    </row>
    <row r="46">
      <c r="A46" s="14">
        <f>Assumptions!D12</f>
        <v/>
      </c>
      <c r="B46" s="8">
        <f>IF(OR($B$4="",$B$5="",$B$5&lt;$B$4,$A46=""),"",SUMPRODUCT(--(Leads!$A$4:$A$103&lt;&gt;""),--(Leads!$D$4:$D$103&gt;=$B$4),--(Leads!$D$4:$D$103&lt;=$B$5),--(((Leads!$B$4:$B$103=$B$6)+($B$6="All"))&gt;0),--(Leads!$E$4:$E$103=$A46)))</f>
        <v/>
      </c>
      <c r="C46" s="8">
        <f>IF(OR($B$4="",$B$5="",$B$5&lt;$B$4,$A46=""),"",SUMPRODUCT(--(Leads!$A$4:$A$103&lt;&gt;""),--(Leads!$D$4:$D$103&gt;=$B$4),--(Leads!$D$4:$D$103&lt;=$B$5),--(((Leads!$B$4:$B$103=$B$6)+($B$6="All"))&gt;0),--(Leads!$E$4:$E$103=$A46),--(Leads!$F$4:$F$103&lt;&gt;"")))</f>
        <v/>
      </c>
      <c r="D46" s="8">
        <f>IF(OR($B$4="",$B$5="",$B$5&lt;$B$4,$A46=""),"",SUMPRODUCT(--(Leads!$A$4:$A$103&lt;&gt;""),--(Leads!$D$4:$D$103&gt;=$B$4),--(Leads!$D$4:$D$103&lt;=$B$5),--(((Leads!$B$4:$B$103=$B$6)+($B$6="All"))&gt;0),--(Leads!$E$4:$E$103=$A46),--(Leads!$G$4:$G$103&lt;&gt;"")))</f>
        <v/>
      </c>
      <c r="E46" s="8">
        <f>IF(OR($B$4="",$B$5="",$B$5&lt;$B$4,$A46=""),"",SUMPRODUCT(--(Leads!$A$4:$A$103&lt;&gt;""),--(Leads!$D$4:$D$103&gt;=$B$4),--(Leads!$D$4:$D$103&lt;=$B$5),--(((Leads!$B$4:$B$103=$B$6)+($B$6="All"))&gt;0),--(Leads!$E$4:$E$103=$A46),--(Leads!$H$4:$H$103&lt;&gt;"")))</f>
        <v/>
      </c>
      <c r="F46" s="22">
        <f>IF(OR(B46="",B46=0,C46=""),"",IFERROR(C46/B46,""))</f>
        <v/>
      </c>
      <c r="G46" s="22">
        <f>IF(OR(C46="",C46=0,D46=""),"",IFERROR(D46/C46,""))</f>
        <v/>
      </c>
      <c r="H46" s="22">
        <f>IF(OR(D46="",D46=0,E46=""),"",IFERROR(E46/D46,""))</f>
        <v/>
      </c>
    </row>
    <row r="47">
      <c r="A47" s="15">
        <f>Assumptions!D13</f>
        <v/>
      </c>
      <c r="B47" s="11">
        <f>IF(OR($B$4="",$B$5="",$B$5&lt;$B$4,$A47=""),"",SUMPRODUCT(--(Leads!$A$4:$A$103&lt;&gt;""),--(Leads!$D$4:$D$103&gt;=$B$4),--(Leads!$D$4:$D$103&lt;=$B$5),--(((Leads!$B$4:$B$103=$B$6)+($B$6="All"))&gt;0),--(Leads!$E$4:$E$103=$A47)))</f>
        <v/>
      </c>
      <c r="C47" s="11">
        <f>IF(OR($B$4="",$B$5="",$B$5&lt;$B$4,$A47=""),"",SUMPRODUCT(--(Leads!$A$4:$A$103&lt;&gt;""),--(Leads!$D$4:$D$103&gt;=$B$4),--(Leads!$D$4:$D$103&lt;=$B$5),--(((Leads!$B$4:$B$103=$B$6)+($B$6="All"))&gt;0),--(Leads!$E$4:$E$103=$A47),--(Leads!$F$4:$F$103&lt;&gt;"")))</f>
        <v/>
      </c>
      <c r="D47" s="11">
        <f>IF(OR($B$4="",$B$5="",$B$5&lt;$B$4,$A47=""),"",SUMPRODUCT(--(Leads!$A$4:$A$103&lt;&gt;""),--(Leads!$D$4:$D$103&gt;=$B$4),--(Leads!$D$4:$D$103&lt;=$B$5),--(((Leads!$B$4:$B$103=$B$6)+($B$6="All"))&gt;0),--(Leads!$E$4:$E$103=$A47),--(Leads!$G$4:$G$103&lt;&gt;"")))</f>
        <v/>
      </c>
      <c r="E47" s="11">
        <f>IF(OR($B$4="",$B$5="",$B$5&lt;$B$4,$A47=""),"",SUMPRODUCT(--(Leads!$A$4:$A$103&lt;&gt;""),--(Leads!$D$4:$D$103&gt;=$B$4),--(Leads!$D$4:$D$103&lt;=$B$5),--(((Leads!$B$4:$B$103=$B$6)+($B$6="All"))&gt;0),--(Leads!$E$4:$E$103=$A47),--(Leads!$H$4:$H$103&lt;&gt;"")))</f>
        <v/>
      </c>
      <c r="F47" s="23">
        <f>IF(OR(B47="",B47=0,C47=""),"",IFERROR(C47/B47,""))</f>
        <v/>
      </c>
      <c r="G47" s="23">
        <f>IF(OR(C47="",C47=0,D47=""),"",IFERROR(D47/C47,""))</f>
        <v/>
      </c>
      <c r="H47" s="23">
        <f>IF(OR(D47="",D47=0,E47=""),"",IFERROR(E47/D47,""))</f>
        <v/>
      </c>
    </row>
    <row r="48">
      <c r="A48" s="14">
        <f>Assumptions!D14</f>
        <v/>
      </c>
      <c r="B48" s="8">
        <f>IF(OR($B$4="",$B$5="",$B$5&lt;$B$4,$A48=""),"",SUMPRODUCT(--(Leads!$A$4:$A$103&lt;&gt;""),--(Leads!$D$4:$D$103&gt;=$B$4),--(Leads!$D$4:$D$103&lt;=$B$5),--(((Leads!$B$4:$B$103=$B$6)+($B$6="All"))&gt;0),--(Leads!$E$4:$E$103=$A48)))</f>
        <v/>
      </c>
      <c r="C48" s="8">
        <f>IF(OR($B$4="",$B$5="",$B$5&lt;$B$4,$A48=""),"",SUMPRODUCT(--(Leads!$A$4:$A$103&lt;&gt;""),--(Leads!$D$4:$D$103&gt;=$B$4),--(Leads!$D$4:$D$103&lt;=$B$5),--(((Leads!$B$4:$B$103=$B$6)+($B$6="All"))&gt;0),--(Leads!$E$4:$E$103=$A48),--(Leads!$F$4:$F$103&lt;&gt;"")))</f>
        <v/>
      </c>
      <c r="D48" s="8">
        <f>IF(OR($B$4="",$B$5="",$B$5&lt;$B$4,$A48=""),"",SUMPRODUCT(--(Leads!$A$4:$A$103&lt;&gt;""),--(Leads!$D$4:$D$103&gt;=$B$4),--(Leads!$D$4:$D$103&lt;=$B$5),--(((Leads!$B$4:$B$103=$B$6)+($B$6="All"))&gt;0),--(Leads!$E$4:$E$103=$A48),--(Leads!$G$4:$G$103&lt;&gt;"")))</f>
        <v/>
      </c>
      <c r="E48" s="8">
        <f>IF(OR($B$4="",$B$5="",$B$5&lt;$B$4,$A48=""),"",SUMPRODUCT(--(Leads!$A$4:$A$103&lt;&gt;""),--(Leads!$D$4:$D$103&gt;=$B$4),--(Leads!$D$4:$D$103&lt;=$B$5),--(((Leads!$B$4:$B$103=$B$6)+($B$6="All"))&gt;0),--(Leads!$E$4:$E$103=$A48),--(Leads!$H$4:$H$103&lt;&gt;"")))</f>
        <v/>
      </c>
      <c r="F48" s="22">
        <f>IF(OR(B48="",B48=0,C48=""),"",IFERROR(C48/B48,""))</f>
        <v/>
      </c>
      <c r="G48" s="22">
        <f>IF(OR(C48="",C48=0,D48=""),"",IFERROR(D48/C48,""))</f>
        <v/>
      </c>
      <c r="H48" s="22">
        <f>IF(OR(D48="",D48=0,E48=""),"",IFERROR(E48/D48,""))</f>
        <v/>
      </c>
    </row>
    <row r="49">
      <c r="A49" s="15">
        <f>Assumptions!D15</f>
        <v/>
      </c>
      <c r="B49" s="11">
        <f>IF(OR($B$4="",$B$5="",$B$5&lt;$B$4,$A49=""),"",SUMPRODUCT(--(Leads!$A$4:$A$103&lt;&gt;""),--(Leads!$D$4:$D$103&gt;=$B$4),--(Leads!$D$4:$D$103&lt;=$B$5),--(((Leads!$B$4:$B$103=$B$6)+($B$6="All"))&gt;0),--(Leads!$E$4:$E$103=$A49)))</f>
        <v/>
      </c>
      <c r="C49" s="11">
        <f>IF(OR($B$4="",$B$5="",$B$5&lt;$B$4,$A49=""),"",SUMPRODUCT(--(Leads!$A$4:$A$103&lt;&gt;""),--(Leads!$D$4:$D$103&gt;=$B$4),--(Leads!$D$4:$D$103&lt;=$B$5),--(((Leads!$B$4:$B$103=$B$6)+($B$6="All"))&gt;0),--(Leads!$E$4:$E$103=$A49),--(Leads!$F$4:$F$103&lt;&gt;"")))</f>
        <v/>
      </c>
      <c r="D49" s="11">
        <f>IF(OR($B$4="",$B$5="",$B$5&lt;$B$4,$A49=""),"",SUMPRODUCT(--(Leads!$A$4:$A$103&lt;&gt;""),--(Leads!$D$4:$D$103&gt;=$B$4),--(Leads!$D$4:$D$103&lt;=$B$5),--(((Leads!$B$4:$B$103=$B$6)+($B$6="All"))&gt;0),--(Leads!$E$4:$E$103=$A49),--(Leads!$G$4:$G$103&lt;&gt;"")))</f>
        <v/>
      </c>
      <c r="E49" s="11">
        <f>IF(OR($B$4="",$B$5="",$B$5&lt;$B$4,$A49=""),"",SUMPRODUCT(--(Leads!$A$4:$A$103&lt;&gt;""),--(Leads!$D$4:$D$103&gt;=$B$4),--(Leads!$D$4:$D$103&lt;=$B$5),--(((Leads!$B$4:$B$103=$B$6)+($B$6="All"))&gt;0),--(Leads!$E$4:$E$103=$A49),--(Leads!$H$4:$H$103&lt;&gt;"")))</f>
        <v/>
      </c>
      <c r="F49" s="23">
        <f>IF(OR(B49="",B49=0,C49=""),"",IFERROR(C49/B49,""))</f>
        <v/>
      </c>
      <c r="G49" s="23">
        <f>IF(OR(C49="",C49=0,D49=""),"",IFERROR(D49/C49,""))</f>
        <v/>
      </c>
      <c r="H49" s="23">
        <f>IF(OR(D49="",D49=0,E49=""),"",IFERROR(E49/D49,""))</f>
        <v/>
      </c>
    </row>
    <row r="50">
      <c r="A50" s="14">
        <f>Assumptions!D16</f>
        <v/>
      </c>
      <c r="B50" s="8">
        <f>IF(OR($B$4="",$B$5="",$B$5&lt;$B$4,$A50=""),"",SUMPRODUCT(--(Leads!$A$4:$A$103&lt;&gt;""),--(Leads!$D$4:$D$103&gt;=$B$4),--(Leads!$D$4:$D$103&lt;=$B$5),--(((Leads!$B$4:$B$103=$B$6)+($B$6="All"))&gt;0),--(Leads!$E$4:$E$103=$A50)))</f>
        <v/>
      </c>
      <c r="C50" s="8">
        <f>IF(OR($B$4="",$B$5="",$B$5&lt;$B$4,$A50=""),"",SUMPRODUCT(--(Leads!$A$4:$A$103&lt;&gt;""),--(Leads!$D$4:$D$103&gt;=$B$4),--(Leads!$D$4:$D$103&lt;=$B$5),--(((Leads!$B$4:$B$103=$B$6)+($B$6="All"))&gt;0),--(Leads!$E$4:$E$103=$A50),--(Leads!$F$4:$F$103&lt;&gt;"")))</f>
        <v/>
      </c>
      <c r="D50" s="8">
        <f>IF(OR($B$4="",$B$5="",$B$5&lt;$B$4,$A50=""),"",SUMPRODUCT(--(Leads!$A$4:$A$103&lt;&gt;""),--(Leads!$D$4:$D$103&gt;=$B$4),--(Leads!$D$4:$D$103&lt;=$B$5),--(((Leads!$B$4:$B$103=$B$6)+($B$6="All"))&gt;0),--(Leads!$E$4:$E$103=$A50),--(Leads!$G$4:$G$103&lt;&gt;"")))</f>
        <v/>
      </c>
      <c r="E50" s="8">
        <f>IF(OR($B$4="",$B$5="",$B$5&lt;$B$4,$A50=""),"",SUMPRODUCT(--(Leads!$A$4:$A$103&lt;&gt;""),--(Leads!$D$4:$D$103&gt;=$B$4),--(Leads!$D$4:$D$103&lt;=$B$5),--(((Leads!$B$4:$B$103=$B$6)+($B$6="All"))&gt;0),--(Leads!$E$4:$E$103=$A50),--(Leads!$H$4:$H$103&lt;&gt;"")))</f>
        <v/>
      </c>
      <c r="F50" s="22">
        <f>IF(OR(B50="",B50=0,C50=""),"",IFERROR(C50/B50,""))</f>
        <v/>
      </c>
      <c r="G50" s="22">
        <f>IF(OR(C50="",C50=0,D50=""),"",IFERROR(D50/C50,""))</f>
        <v/>
      </c>
      <c r="H50" s="22">
        <f>IF(OR(D50="",D50=0,E50=""),"",IFERROR(E50/D50,""))</f>
        <v/>
      </c>
    </row>
    <row r="51">
      <c r="A51" s="15">
        <f>Assumptions!D17</f>
        <v/>
      </c>
      <c r="B51" s="11">
        <f>IF(OR($B$4="",$B$5="",$B$5&lt;$B$4,$A51=""),"",SUMPRODUCT(--(Leads!$A$4:$A$103&lt;&gt;""),--(Leads!$D$4:$D$103&gt;=$B$4),--(Leads!$D$4:$D$103&lt;=$B$5),--(((Leads!$B$4:$B$103=$B$6)+($B$6="All"))&gt;0),--(Leads!$E$4:$E$103=$A51)))</f>
        <v/>
      </c>
      <c r="C51" s="11">
        <f>IF(OR($B$4="",$B$5="",$B$5&lt;$B$4,$A51=""),"",SUMPRODUCT(--(Leads!$A$4:$A$103&lt;&gt;""),--(Leads!$D$4:$D$103&gt;=$B$4),--(Leads!$D$4:$D$103&lt;=$B$5),--(((Leads!$B$4:$B$103=$B$6)+($B$6="All"))&gt;0),--(Leads!$E$4:$E$103=$A51),--(Leads!$F$4:$F$103&lt;&gt;"")))</f>
        <v/>
      </c>
      <c r="D51" s="11">
        <f>IF(OR($B$4="",$B$5="",$B$5&lt;$B$4,$A51=""),"",SUMPRODUCT(--(Leads!$A$4:$A$103&lt;&gt;""),--(Leads!$D$4:$D$103&gt;=$B$4),--(Leads!$D$4:$D$103&lt;=$B$5),--(((Leads!$B$4:$B$103=$B$6)+($B$6="All"))&gt;0),--(Leads!$E$4:$E$103=$A51),--(Leads!$G$4:$G$103&lt;&gt;"")))</f>
        <v/>
      </c>
      <c r="E51" s="11">
        <f>IF(OR($B$4="",$B$5="",$B$5&lt;$B$4,$A51=""),"",SUMPRODUCT(--(Leads!$A$4:$A$103&lt;&gt;""),--(Leads!$D$4:$D$103&gt;=$B$4),--(Leads!$D$4:$D$103&lt;=$B$5),--(((Leads!$B$4:$B$103=$B$6)+($B$6="All"))&gt;0),--(Leads!$E$4:$E$103=$A51),--(Leads!$H$4:$H$103&lt;&gt;"")))</f>
        <v/>
      </c>
      <c r="F51" s="23">
        <f>IF(OR(B51="",B51=0,C51=""),"",IFERROR(C51/B51,""))</f>
        <v/>
      </c>
      <c r="G51" s="23">
        <f>IF(OR(C51="",C51=0,D51=""),"",IFERROR(D51/C51,""))</f>
        <v/>
      </c>
      <c r="H51" s="23">
        <f>IF(OR(D51="",D51=0,E51=""),"",IFERROR(E51/D51,""))</f>
        <v/>
      </c>
    </row>
  </sheetData>
  <autoFilter ref="A27:H37"/>
  <mergeCells count="1">
    <mergeCell ref="A1:H1"/>
  </mergeCells>
  <conditionalFormatting sqref="B15">
    <cfRule type="expression" priority="1" dxfId="0">
      <formula>B15&gt;0</formula>
    </cfRule>
  </conditionalFormatting>
  <conditionalFormatting sqref="B4:B5">
    <cfRule type="expression" priority="2" dxfId="0">
      <formula>OR($B$4="",$B$5="",$B$5&lt;$B$4)</formula>
    </cfRule>
  </conditionalFormatting>
  <dataValidations count="3">
    <dataValidation sqref="B4:B5" showDropDown="0" showInputMessage="1" showErrorMessage="1" allowBlank="0" errorTitle="Check the analysis date" error="Enter a date within the editable limits on the Assumptions sheet." promptTitle="Analysis date" prompt="Enter an analysis date within the allowed range." type="date" operator="between">
      <formula1>$L$3</formula1>
      <formula2>$L$4</formula2>
    </dataValidation>
    <dataValidation sqref="B6" showDropDown="0" showInputMessage="0" showErrorMessage="1" allowBlank="0" errorTitle="Check the property" error="Select All or a property from the editable assumptions list." type="list">
      <formula1>$J$3:$J$13</formula1>
    </dataValidation>
    <dataValidation sqref="B7" showDropDown="0" showInputMessage="0" showErrorMessage="1" allowBlank="0" errorTitle="Check the channel" error="Select All or a channel from the editable assumptions list." type="list">
      <formula1>$K$3:$K$13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0" customWidth="1" min="3" max="3"/>
    <col width="14" customWidth="1" min="4" max="4"/>
    <col width="18" customWidth="1" min="5" max="5"/>
    <col width="17" customWidth="1" min="6" max="6"/>
    <col width="17" customWidth="1" min="7" max="7"/>
    <col width="18" customWidth="1" min="8" max="8"/>
    <col width="25" customWidth="1" min="9" max="9"/>
    <col width="17" customWidth="1" min="10" max="10"/>
    <col width="25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Fictional Leasing Lead Records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20" t="n"/>
    </row>
    <row r="2">
      <c r="A2" s="2" t="inlineStr">
        <is>
          <t>Yellow cells are editable. Funnel checks prompt manual review and do not verify outside records.</t>
        </is>
      </c>
    </row>
    <row r="3" ht="32" customHeight="1">
      <c r="A3" s="7" t="inlineStr">
        <is>
          <t>Lead ID</t>
        </is>
      </c>
      <c r="B3" s="7" t="inlineStr">
        <is>
          <t>Property</t>
        </is>
      </c>
      <c r="C3" s="7" t="inlineStr">
        <is>
          <t>Unit</t>
        </is>
      </c>
      <c r="D3" s="7" t="inlineStr">
        <is>
          <t>Inquiry Date</t>
        </is>
      </c>
      <c r="E3" s="7" t="inlineStr">
        <is>
          <t>Channel</t>
        </is>
      </c>
      <c r="F3" s="7" t="inlineStr">
        <is>
          <t>Showing Held Date</t>
        </is>
      </c>
      <c r="G3" s="7" t="inlineStr">
        <is>
          <t>Application Date</t>
        </is>
      </c>
      <c r="H3" s="7" t="inlineStr">
        <is>
          <t>Lease Signed Date</t>
        </is>
      </c>
      <c r="I3" s="7" t="inlineStr">
        <is>
          <t>Responsibility</t>
        </is>
      </c>
      <c r="J3" s="7" t="inlineStr">
        <is>
          <t>Status</t>
        </is>
      </c>
      <c r="K3" s="7" t="inlineStr">
        <is>
          <t>Funnel Check</t>
        </is>
      </c>
    </row>
    <row r="4">
      <c r="A4" s="6" t="inlineStr">
        <is>
          <t>FIC-LEAD-001</t>
        </is>
      </c>
      <c r="B4" s="16" t="inlineStr">
        <is>
          <t>Fictional Cedar Court</t>
        </is>
      </c>
      <c r="C4" s="16" t="inlineStr">
        <is>
          <t>Fictional Unit A1</t>
        </is>
      </c>
      <c r="D4" s="21" t="n">
        <v>46023</v>
      </c>
      <c r="E4" s="6" t="inlineStr">
        <is>
          <t>Online listing</t>
        </is>
      </c>
      <c r="F4" s="21" t="n">
        <v>46025</v>
      </c>
      <c r="G4" s="21" t="n">
        <v>46026</v>
      </c>
      <c r="H4" s="21" t="n">
        <v>46030</v>
      </c>
      <c r="I4" s="16" t="inlineStr">
        <is>
          <t>Fictional Leasing Team A</t>
        </is>
      </c>
      <c r="J4" s="6" t="inlineStr">
        <is>
          <t>Leased</t>
        </is>
      </c>
      <c r="K4" s="17">
        <f>IF(A4="","",IF(COUNTIF($A$4:$A$103,A4)&gt;1,"Check duplicate lead ID",IF(OR(B4="",D4="",E4="",I4="",J4=""),"Check required inputs",IF(OR(AND(F4&lt;&gt;"",F4&lt;D4),AND(G4&lt;&gt;"",OR(F4="",G4&lt;F4)),AND(H4&lt;&gt;"",OR(G4="",H4&lt;G4))),"Check milestone dates",IF(AND(J4="Leased",H4=""),"Check lease date",IF(AND(H4&lt;&gt;"",J4&lt;&gt;"Leased"),"Check status",IF(AND(J4="Applied",G4=""),"Check application date",IF(AND(J4="Showing held",F4=""),"Check showing date","OK"))))))))</f>
        <v/>
      </c>
      <c r="M4">
        <f>Assumptions!A8</f>
        <v/>
      </c>
      <c r="N4">
        <f>Assumptions!D8</f>
        <v/>
      </c>
      <c r="O4">
        <f>Assumptions!F8</f>
        <v/>
      </c>
      <c r="P4">
        <f>Assumptions!H8</f>
        <v/>
      </c>
      <c r="Q4">
        <f>Assumptions!B3</f>
        <v/>
      </c>
    </row>
    <row r="5">
      <c r="A5" s="6" t="inlineStr">
        <is>
          <t>FIC-LEAD-002</t>
        </is>
      </c>
      <c r="B5" s="16" t="inlineStr">
        <is>
          <t>Fictional Maple Landing</t>
        </is>
      </c>
      <c r="C5" s="16" t="inlineStr">
        <is>
          <t>Fictional Unit B2</t>
        </is>
      </c>
      <c r="D5" s="21" t="n">
        <v>46042</v>
      </c>
      <c r="E5" s="6" t="inlineStr">
        <is>
          <t>Resident referral</t>
        </is>
      </c>
      <c r="F5" s="21" t="n">
        <v>46046</v>
      </c>
      <c r="G5" s="21" t="n">
        <v>46049</v>
      </c>
      <c r="H5" s="21" t="n"/>
      <c r="I5" s="16" t="inlineStr">
        <is>
          <t>Fictional Leasing Team B</t>
        </is>
      </c>
      <c r="J5" s="6" t="inlineStr">
        <is>
          <t>Applied</t>
        </is>
      </c>
      <c r="K5" s="18">
        <f>IF(A5="","",IF(COUNTIF($A$4:$A$103,A5)&gt;1,"Check duplicate lead ID",IF(OR(B5="",D5="",E5="",I5="",J5=""),"Check required inputs",IF(OR(AND(F5&lt;&gt;"",F5&lt;D5),AND(G5&lt;&gt;"",OR(F5="",G5&lt;F5)),AND(H5&lt;&gt;"",OR(G5="",H5&lt;G5))),"Check milestone dates",IF(AND(J5="Leased",H5=""),"Check lease date",IF(AND(H5&lt;&gt;"",J5&lt;&gt;"Leased"),"Check status",IF(AND(J5="Applied",G5=""),"Check application date",IF(AND(J5="Showing held",F5=""),"Check showing date","OK"))))))))</f>
        <v/>
      </c>
      <c r="M5">
        <f>Assumptions!A9</f>
        <v/>
      </c>
      <c r="N5">
        <f>Assumptions!D9</f>
        <v/>
      </c>
      <c r="O5">
        <f>Assumptions!F9</f>
        <v/>
      </c>
      <c r="P5">
        <f>Assumptions!H9</f>
        <v/>
      </c>
      <c r="Q5">
        <f>Assumptions!B4</f>
        <v/>
      </c>
    </row>
    <row r="6">
      <c r="A6" s="6" t="inlineStr">
        <is>
          <t>FIC-LEAD-003</t>
        </is>
      </c>
      <c r="B6" s="16" t="inlineStr">
        <is>
          <t>Fictional Harbor Flats</t>
        </is>
      </c>
      <c r="C6" s="16" t="inlineStr">
        <is>
          <t>Fictional Unit C3</t>
        </is>
      </c>
      <c r="D6" s="21" t="n">
        <v>46056</v>
      </c>
      <c r="E6" s="6" t="inlineStr">
        <is>
          <t>Property sign</t>
        </is>
      </c>
      <c r="F6" s="21" t="n">
        <v>46059</v>
      </c>
      <c r="G6" s="21" t="n"/>
      <c r="H6" s="21" t="n"/>
      <c r="I6" s="16" t="inlineStr">
        <is>
          <t>Fictional Leasing Team A</t>
        </is>
      </c>
      <c r="J6" s="6" t="inlineStr">
        <is>
          <t>Showing held</t>
        </is>
      </c>
      <c r="K6" s="17">
        <f>IF(A6="","",IF(COUNTIF($A$4:$A$103,A6)&gt;1,"Check duplicate lead ID",IF(OR(B6="",D6="",E6="",I6="",J6=""),"Check required inputs",IF(OR(AND(F6&lt;&gt;"",F6&lt;D6),AND(G6&lt;&gt;"",OR(F6="",G6&lt;F6)),AND(H6&lt;&gt;"",OR(G6="",H6&lt;G6))),"Check milestone dates",IF(AND(J6="Leased",H6=""),"Check lease date",IF(AND(H6&lt;&gt;"",J6&lt;&gt;"Leased"),"Check status",IF(AND(J6="Applied",G6=""),"Check application date",IF(AND(J6="Showing held",F6=""),"Check showing date","OK"))))))))</f>
        <v/>
      </c>
      <c r="M6">
        <f>Assumptions!A10</f>
        <v/>
      </c>
      <c r="N6">
        <f>Assumptions!D10</f>
        <v/>
      </c>
      <c r="O6">
        <f>Assumptions!F10</f>
        <v/>
      </c>
      <c r="P6">
        <f>Assumptions!H10</f>
        <v/>
      </c>
    </row>
    <row r="7">
      <c r="A7" s="6" t="inlineStr">
        <is>
          <t>FIC-LEAD-004</t>
        </is>
      </c>
      <c r="B7" s="16" t="inlineStr">
        <is>
          <t>Fictional Juniper Place</t>
        </is>
      </c>
      <c r="C7" s="16" t="inlineStr">
        <is>
          <t>Fictional Unit D4</t>
        </is>
      </c>
      <c r="D7" s="21" t="n">
        <v>46067</v>
      </c>
      <c r="E7" s="6" t="inlineStr">
        <is>
          <t>Social media</t>
        </is>
      </c>
      <c r="F7" s="21" t="n"/>
      <c r="G7" s="21" t="n"/>
      <c r="H7" s="21" t="n"/>
      <c r="I7" s="16" t="inlineStr">
        <is>
          <t>Fictional Leasing Team C</t>
        </is>
      </c>
      <c r="J7" s="6" t="inlineStr">
        <is>
          <t>Contacted</t>
        </is>
      </c>
      <c r="K7" s="18">
        <f>IF(A7="","",IF(COUNTIF($A$4:$A$103,A7)&gt;1,"Check duplicate lead ID",IF(OR(B7="",D7="",E7="",I7="",J7=""),"Check required inputs",IF(OR(AND(F7&lt;&gt;"",F7&lt;D7),AND(G7&lt;&gt;"",OR(F7="",G7&lt;F7)),AND(H7&lt;&gt;"",OR(G7="",H7&lt;G7))),"Check milestone dates",IF(AND(J7="Leased",H7=""),"Check lease date",IF(AND(H7&lt;&gt;"",J7&lt;&gt;"Leased"),"Check status",IF(AND(J7="Applied",G7=""),"Check application date",IF(AND(J7="Showing held",F7=""),"Check showing date","OK"))))))))</f>
        <v/>
      </c>
      <c r="M7">
        <f>Assumptions!A11</f>
        <v/>
      </c>
      <c r="N7">
        <f>Assumptions!D11</f>
        <v/>
      </c>
      <c r="O7">
        <f>Assumptions!F11</f>
        <v/>
      </c>
      <c r="P7">
        <f>Assumptions!H11</f>
        <v/>
      </c>
    </row>
    <row r="8">
      <c r="A8" s="6" t="inlineStr">
        <is>
          <t>FIC-LEAD-005</t>
        </is>
      </c>
      <c r="B8" s="16" t="inlineStr">
        <is>
          <t>Fictional Cedar Court</t>
        </is>
      </c>
      <c r="C8" s="16" t="inlineStr">
        <is>
          <t>Fictional Unit A2</t>
        </is>
      </c>
      <c r="D8" s="21" t="n">
        <v>46083</v>
      </c>
      <c r="E8" s="6" t="inlineStr">
        <is>
          <t>Walk-in</t>
        </is>
      </c>
      <c r="F8" s="21" t="n">
        <v>46085</v>
      </c>
      <c r="G8" s="21" t="n">
        <v>46087</v>
      </c>
      <c r="H8" s="21" t="n">
        <v>46091</v>
      </c>
      <c r="I8" s="16" t="inlineStr">
        <is>
          <t>Fictional Leasing Team B</t>
        </is>
      </c>
      <c r="J8" s="6" t="inlineStr">
        <is>
          <t>Leased</t>
        </is>
      </c>
      <c r="K8" s="17">
        <f>IF(A8="","",IF(COUNTIF($A$4:$A$103,A8)&gt;1,"Check duplicate lead ID",IF(OR(B8="",D8="",E8="",I8="",J8=""),"Check required inputs",IF(OR(AND(F8&lt;&gt;"",F8&lt;D8),AND(G8&lt;&gt;"",OR(F8="",G8&lt;F8)),AND(H8&lt;&gt;"",OR(G8="",H8&lt;G8))),"Check milestone dates",IF(AND(J8="Leased",H8=""),"Check lease date",IF(AND(H8&lt;&gt;"",J8&lt;&gt;"Leased"),"Check status",IF(AND(J8="Applied",G8=""),"Check application date",IF(AND(J8="Showing held",F8=""),"Check showing date","OK"))))))))</f>
        <v/>
      </c>
      <c r="M8">
        <f>Assumptions!A12</f>
        <v/>
      </c>
      <c r="N8">
        <f>Assumptions!D12</f>
        <v/>
      </c>
      <c r="O8">
        <f>Assumptions!F12</f>
        <v/>
      </c>
      <c r="P8">
        <f>Assumptions!H12</f>
        <v/>
      </c>
    </row>
    <row r="9">
      <c r="A9" s="6" t="inlineStr">
        <is>
          <t>FIC-LEAD-006</t>
        </is>
      </c>
      <c r="B9" s="16" t="inlineStr">
        <is>
          <t>Fictional Maple Landing</t>
        </is>
      </c>
      <c r="C9" s="16" t="inlineStr">
        <is>
          <t>Fictional Unit B4</t>
        </is>
      </c>
      <c r="D9" s="21" t="n">
        <v>46123</v>
      </c>
      <c r="E9" s="6" t="inlineStr">
        <is>
          <t>Online listing</t>
        </is>
      </c>
      <c r="F9" s="21" t="n">
        <v>46127</v>
      </c>
      <c r="G9" s="21" t="n">
        <v>46132</v>
      </c>
      <c r="H9" s="21" t="n"/>
      <c r="I9" s="16" t="inlineStr">
        <is>
          <t>Fictional Leasing Team C</t>
        </is>
      </c>
      <c r="J9" s="6" t="inlineStr">
        <is>
          <t>Applied</t>
        </is>
      </c>
      <c r="K9" s="18">
        <f>IF(A9="","",IF(COUNTIF($A$4:$A$103,A9)&gt;1,"Check duplicate lead ID",IF(OR(B9="",D9="",E9="",I9="",J9=""),"Check required inputs",IF(OR(AND(F9&lt;&gt;"",F9&lt;D9),AND(G9&lt;&gt;"",OR(F9="",G9&lt;F9)),AND(H9&lt;&gt;"",OR(G9="",H9&lt;G9))),"Check milestone dates",IF(AND(J9="Leased",H9=""),"Check lease date",IF(AND(H9&lt;&gt;"",J9&lt;&gt;"Leased"),"Check status",IF(AND(J9="Applied",G9=""),"Check application date",IF(AND(J9="Showing held",F9=""),"Check showing date","OK"))))))))</f>
        <v/>
      </c>
      <c r="M9">
        <f>Assumptions!A13</f>
        <v/>
      </c>
      <c r="N9">
        <f>Assumptions!D13</f>
        <v/>
      </c>
      <c r="O9">
        <f>Assumptions!F13</f>
        <v/>
      </c>
      <c r="P9">
        <f>Assumptions!H13</f>
        <v/>
      </c>
    </row>
    <row r="10">
      <c r="A10" s="6" t="inlineStr">
        <is>
          <t>FIC-LEAD-007</t>
        </is>
      </c>
      <c r="B10" s="16" t="inlineStr">
        <is>
          <t>Fictional Harbor Flats</t>
        </is>
      </c>
      <c r="C10" s="16" t="inlineStr">
        <is>
          <t>Fictional Unit C1</t>
        </is>
      </c>
      <c r="D10" s="21" t="n">
        <v>46143</v>
      </c>
      <c r="E10" s="6" t="inlineStr">
        <is>
          <t>Resident referral</t>
        </is>
      </c>
      <c r="F10" s="21" t="n">
        <v>46147</v>
      </c>
      <c r="G10" s="21" t="n"/>
      <c r="H10" s="21" t="n"/>
      <c r="I10" s="16" t="inlineStr">
        <is>
          <t>Fictional Leasing Team A</t>
        </is>
      </c>
      <c r="J10" s="6" t="inlineStr">
        <is>
          <t>Closed</t>
        </is>
      </c>
      <c r="K10" s="17">
        <f>IF(A10="","",IF(COUNTIF($A$4:$A$103,A10)&gt;1,"Check duplicate lead ID",IF(OR(B10="",D10="",E10="",I10="",J10=""),"Check required inputs",IF(OR(AND(F10&lt;&gt;"",F10&lt;D10),AND(G10&lt;&gt;"",OR(F10="",G10&lt;F10)),AND(H10&lt;&gt;"",OR(G10="",H10&lt;G10))),"Check milestone dates",IF(AND(J10="Leased",H10=""),"Check lease date",IF(AND(H10&lt;&gt;"",J10&lt;&gt;"Leased"),"Check status",IF(AND(J10="Applied",G10=""),"Check application date",IF(AND(J10="Showing held",F10=""),"Check showing date","OK"))))))))</f>
        <v/>
      </c>
      <c r="M10">
        <f>Assumptions!A14</f>
        <v/>
      </c>
      <c r="N10">
        <f>Assumptions!D14</f>
        <v/>
      </c>
      <c r="O10">
        <f>Assumptions!F14</f>
        <v/>
      </c>
      <c r="P10">
        <f>Assumptions!H14</f>
        <v/>
      </c>
    </row>
    <row r="11">
      <c r="A11" s="6" t="inlineStr">
        <is>
          <t>FIC-LEAD-008</t>
        </is>
      </c>
      <c r="B11" s="16" t="inlineStr">
        <is>
          <t>Fictional Juniper Place</t>
        </is>
      </c>
      <c r="C11" s="16" t="inlineStr">
        <is>
          <t>Fictional Unit D2</t>
        </is>
      </c>
      <c r="D11" s="21" t="n">
        <v>46182</v>
      </c>
      <c r="E11" s="6" t="inlineStr">
        <is>
          <t>Property sign</t>
        </is>
      </c>
      <c r="F11" s="21" t="n"/>
      <c r="G11" s="21" t="n"/>
      <c r="H11" s="21" t="n"/>
      <c r="I11" s="16" t="inlineStr">
        <is>
          <t>Fictional Leasing Team B</t>
        </is>
      </c>
      <c r="J11" s="6" t="inlineStr">
        <is>
          <t>Closed</t>
        </is>
      </c>
      <c r="K11" s="18">
        <f>IF(A11="","",IF(COUNTIF($A$4:$A$103,A11)&gt;1,"Check duplicate lead ID",IF(OR(B11="",D11="",E11="",I11="",J11=""),"Check required inputs",IF(OR(AND(F11&lt;&gt;"",F11&lt;D11),AND(G11&lt;&gt;"",OR(F11="",G11&lt;F11)),AND(H11&lt;&gt;"",OR(G11="",H11&lt;G11))),"Check milestone dates",IF(AND(J11="Leased",H11=""),"Check lease date",IF(AND(H11&lt;&gt;"",J11&lt;&gt;"Leased"),"Check status",IF(AND(J11="Applied",G11=""),"Check application date",IF(AND(J11="Showing held",F11=""),"Check showing date","OK"))))))))</f>
        <v/>
      </c>
      <c r="M11">
        <f>Assumptions!A15</f>
        <v/>
      </c>
      <c r="N11">
        <f>Assumptions!D15</f>
        <v/>
      </c>
      <c r="O11">
        <f>Assumptions!F15</f>
        <v/>
      </c>
      <c r="P11">
        <f>Assumptions!H15</f>
        <v/>
      </c>
    </row>
    <row r="12">
      <c r="A12" s="6" t="inlineStr">
        <is>
          <t>FIC-LEAD-009</t>
        </is>
      </c>
      <c r="B12" s="16" t="inlineStr">
        <is>
          <t>Fictional Cedar Court</t>
        </is>
      </c>
      <c r="C12" s="16" t="inlineStr">
        <is>
          <t>Fictional Unit A3</t>
        </is>
      </c>
      <c r="D12" s="21" t="n">
        <v>46206</v>
      </c>
      <c r="E12" s="6" t="inlineStr">
        <is>
          <t>Social media</t>
        </is>
      </c>
      <c r="F12" s="21" t="n">
        <v>46210</v>
      </c>
      <c r="G12" s="21" t="n">
        <v>46213</v>
      </c>
      <c r="H12" s="21" t="n">
        <v>46218</v>
      </c>
      <c r="I12" s="16" t="inlineStr">
        <is>
          <t>Fictional Leasing Team C</t>
        </is>
      </c>
      <c r="J12" s="6" t="inlineStr">
        <is>
          <t>Leased</t>
        </is>
      </c>
      <c r="K12" s="17">
        <f>IF(A12="","",IF(COUNTIF($A$4:$A$103,A12)&gt;1,"Check duplicate lead ID",IF(OR(B12="",D12="",E12="",I12="",J12=""),"Check required inputs",IF(OR(AND(F12&lt;&gt;"",F12&lt;D12),AND(G12&lt;&gt;"",OR(F12="",G12&lt;F12)),AND(H12&lt;&gt;"",OR(G12="",H12&lt;G12))),"Check milestone dates",IF(AND(J12="Leased",H12=""),"Check lease date",IF(AND(H12&lt;&gt;"",J12&lt;&gt;"Leased"),"Check status",IF(AND(J12="Applied",G12=""),"Check application date",IF(AND(J12="Showing held",F12=""),"Check showing date","OK"))))))))</f>
        <v/>
      </c>
      <c r="M12">
        <f>Assumptions!A16</f>
        <v/>
      </c>
      <c r="N12">
        <f>Assumptions!D16</f>
        <v/>
      </c>
      <c r="O12">
        <f>Assumptions!F16</f>
        <v/>
      </c>
      <c r="P12">
        <f>Assumptions!H16</f>
        <v/>
      </c>
    </row>
    <row r="13">
      <c r="A13" s="6" t="inlineStr">
        <is>
          <t>FIC-LEAD-010</t>
        </is>
      </c>
      <c r="B13" s="16" t="inlineStr">
        <is>
          <t>Fictional Maple Landing</t>
        </is>
      </c>
      <c r="C13" s="16" t="inlineStr">
        <is>
          <t>Fictional Unit B1</t>
        </is>
      </c>
      <c r="D13" s="21" t="n">
        <v>46252</v>
      </c>
      <c r="E13" s="6" t="inlineStr">
        <is>
          <t>Online listing</t>
        </is>
      </c>
      <c r="F13" s="21" t="n">
        <v>46256</v>
      </c>
      <c r="G13" s="21" t="n"/>
      <c r="H13" s="21" t="n"/>
      <c r="I13" s="16" t="inlineStr">
        <is>
          <t>Fictional Leasing Team A</t>
        </is>
      </c>
      <c r="J13" s="6" t="inlineStr">
        <is>
          <t>Showing held</t>
        </is>
      </c>
      <c r="K13" s="18">
        <f>IF(A13="","",IF(COUNTIF($A$4:$A$103,A13)&gt;1,"Check duplicate lead ID",IF(OR(B13="",D13="",E13="",I13="",J13=""),"Check required inputs",IF(OR(AND(F13&lt;&gt;"",F13&lt;D13),AND(G13&lt;&gt;"",OR(F13="",G13&lt;F13)),AND(H13&lt;&gt;"",OR(G13="",H13&lt;G13))),"Check milestone dates",IF(AND(J13="Leased",H13=""),"Check lease date",IF(AND(H13&lt;&gt;"",J13&lt;&gt;"Leased"),"Check status",IF(AND(J13="Applied",G13=""),"Check application date",IF(AND(J13="Showing held",F13=""),"Check showing date","OK"))))))))</f>
        <v/>
      </c>
      <c r="M13">
        <f>Assumptions!A17</f>
        <v/>
      </c>
      <c r="N13">
        <f>Assumptions!D17</f>
        <v/>
      </c>
      <c r="O13">
        <f>Assumptions!F17</f>
        <v/>
      </c>
      <c r="P13">
        <f>Assumptions!H17</f>
        <v/>
      </c>
    </row>
    <row r="14">
      <c r="A14" s="6" t="n"/>
      <c r="B14" s="16" t="n"/>
      <c r="C14" s="16" t="n"/>
      <c r="D14" s="21" t="n"/>
      <c r="E14" s="6" t="n"/>
      <c r="F14" s="21" t="n"/>
      <c r="G14" s="21" t="n"/>
      <c r="H14" s="21" t="n"/>
      <c r="I14" s="16" t="n"/>
      <c r="J14" s="6" t="n"/>
      <c r="K14" s="17">
        <f>IF(A14="","",IF(COUNTIF($A$4:$A$103,A14)&gt;1,"Check duplicate lead ID",IF(OR(B14="",D14="",E14="",I14="",J14=""),"Check required inputs",IF(OR(AND(F14&lt;&gt;"",F14&lt;D14),AND(G14&lt;&gt;"",OR(F14="",G14&lt;F14)),AND(H14&lt;&gt;"",OR(G14="",H14&lt;G14))),"Check milestone dates",IF(AND(J14="Leased",H14=""),"Check lease date",IF(AND(H14&lt;&gt;"",J14&lt;&gt;"Leased"),"Check status",IF(AND(J14="Applied",G14=""),"Check application date",IF(AND(J14="Showing held",F14=""),"Check showing date","OK"))))))))</f>
        <v/>
      </c>
      <c r="M14">
        <f>Assumptions!A18</f>
        <v/>
      </c>
      <c r="N14">
        <f>Assumptions!D18</f>
        <v/>
      </c>
      <c r="O14">
        <f>Assumptions!F18</f>
        <v/>
      </c>
      <c r="P14">
        <f>Assumptions!H18</f>
        <v/>
      </c>
    </row>
    <row r="15">
      <c r="A15" s="6" t="n"/>
      <c r="B15" s="16" t="n"/>
      <c r="C15" s="16" t="n"/>
      <c r="D15" s="21" t="n"/>
      <c r="E15" s="6" t="n"/>
      <c r="F15" s="21" t="n"/>
      <c r="G15" s="21" t="n"/>
      <c r="H15" s="21" t="n"/>
      <c r="I15" s="16" t="n"/>
      <c r="J15" s="6" t="n"/>
      <c r="K15" s="18">
        <f>IF(A15="","",IF(COUNTIF($A$4:$A$103,A15)&gt;1,"Check duplicate lead ID",IF(OR(B15="",D15="",E15="",I15="",J15=""),"Check required inputs",IF(OR(AND(F15&lt;&gt;"",F15&lt;D15),AND(G15&lt;&gt;"",OR(F15="",G15&lt;F15)),AND(H15&lt;&gt;"",OR(G15="",H15&lt;G15))),"Check milestone dates",IF(AND(J15="Leased",H15=""),"Check lease date",IF(AND(H15&lt;&gt;"",J15&lt;&gt;"Leased"),"Check status",IF(AND(J15="Applied",G15=""),"Check application date",IF(AND(J15="Showing held",F15=""),"Check showing date","OK"))))))))</f>
        <v/>
      </c>
      <c r="M15">
        <f>Assumptions!A19</f>
        <v/>
      </c>
      <c r="N15">
        <f>Assumptions!D19</f>
        <v/>
      </c>
      <c r="O15">
        <f>Assumptions!F19</f>
        <v/>
      </c>
      <c r="P15">
        <f>Assumptions!H19</f>
        <v/>
      </c>
    </row>
    <row r="16">
      <c r="A16" s="6" t="n"/>
      <c r="B16" s="16" t="n"/>
      <c r="C16" s="16" t="n"/>
      <c r="D16" s="21" t="n"/>
      <c r="E16" s="6" t="n"/>
      <c r="F16" s="21" t="n"/>
      <c r="G16" s="21" t="n"/>
      <c r="H16" s="21" t="n"/>
      <c r="I16" s="16" t="n"/>
      <c r="J16" s="6" t="n"/>
      <c r="K16" s="17">
        <f>IF(A16="","",IF(COUNTIF($A$4:$A$103,A16)&gt;1,"Check duplicate lead ID",IF(OR(B16="",D16="",E16="",I16="",J16=""),"Check required inputs",IF(OR(AND(F16&lt;&gt;"",F16&lt;D16),AND(G16&lt;&gt;"",OR(F16="",G16&lt;F16)),AND(H16&lt;&gt;"",OR(G16="",H16&lt;G16))),"Check milestone dates",IF(AND(J16="Leased",H16=""),"Check lease date",IF(AND(H16&lt;&gt;"",J16&lt;&gt;"Leased"),"Check status",IF(AND(J16="Applied",G16=""),"Check application date",IF(AND(J16="Showing held",F16=""),"Check showing date","OK"))))))))</f>
        <v/>
      </c>
      <c r="M16">
        <f>Assumptions!A20</f>
        <v/>
      </c>
      <c r="N16">
        <f>Assumptions!D20</f>
        <v/>
      </c>
      <c r="O16">
        <f>Assumptions!F20</f>
        <v/>
      </c>
      <c r="P16">
        <f>Assumptions!H20</f>
        <v/>
      </c>
    </row>
    <row r="17">
      <c r="A17" s="6" t="n"/>
      <c r="B17" s="16" t="n"/>
      <c r="C17" s="16" t="n"/>
      <c r="D17" s="21" t="n"/>
      <c r="E17" s="6" t="n"/>
      <c r="F17" s="21" t="n"/>
      <c r="G17" s="21" t="n"/>
      <c r="H17" s="21" t="n"/>
      <c r="I17" s="16" t="n"/>
      <c r="J17" s="6" t="n"/>
      <c r="K17" s="18">
        <f>IF(A17="","",IF(COUNTIF($A$4:$A$103,A17)&gt;1,"Check duplicate lead ID",IF(OR(B17="",D17="",E17="",I17="",J17=""),"Check required inputs",IF(OR(AND(F17&lt;&gt;"",F17&lt;D17),AND(G17&lt;&gt;"",OR(F17="",G17&lt;F17)),AND(H17&lt;&gt;"",OR(G17="",H17&lt;G17))),"Check milestone dates",IF(AND(J17="Leased",H17=""),"Check lease date",IF(AND(H17&lt;&gt;"",J17&lt;&gt;"Leased"),"Check status",IF(AND(J17="Applied",G17=""),"Check application date",IF(AND(J17="Showing held",F17=""),"Check showing date","OK"))))))))</f>
        <v/>
      </c>
      <c r="M17">
        <f>Assumptions!A21</f>
        <v/>
      </c>
      <c r="N17">
        <f>Assumptions!D21</f>
        <v/>
      </c>
      <c r="O17">
        <f>Assumptions!F21</f>
        <v/>
      </c>
      <c r="P17">
        <f>Assumptions!H21</f>
        <v/>
      </c>
    </row>
    <row r="18">
      <c r="A18" s="6" t="n"/>
      <c r="B18" s="16" t="n"/>
      <c r="C18" s="16" t="n"/>
      <c r="D18" s="21" t="n"/>
      <c r="E18" s="6" t="n"/>
      <c r="F18" s="21" t="n"/>
      <c r="G18" s="21" t="n"/>
      <c r="H18" s="21" t="n"/>
      <c r="I18" s="16" t="n"/>
      <c r="J18" s="6" t="n"/>
      <c r="K18" s="17">
        <f>IF(A18="","",IF(COUNTIF($A$4:$A$103,A18)&gt;1,"Check duplicate lead ID",IF(OR(B18="",D18="",E18="",I18="",J18=""),"Check required inputs",IF(OR(AND(F18&lt;&gt;"",F18&lt;D18),AND(G18&lt;&gt;"",OR(F18="",G18&lt;F18)),AND(H18&lt;&gt;"",OR(G18="",H18&lt;G18))),"Check milestone dates",IF(AND(J18="Leased",H18=""),"Check lease date",IF(AND(H18&lt;&gt;"",J18&lt;&gt;"Leased"),"Check status",IF(AND(J18="Applied",G18=""),"Check application date",IF(AND(J18="Showing held",F18=""),"Check showing date","OK"))))))))</f>
        <v/>
      </c>
      <c r="M18">
        <f>Assumptions!A22</f>
        <v/>
      </c>
      <c r="N18">
        <f>Assumptions!D22</f>
        <v/>
      </c>
      <c r="O18">
        <f>Assumptions!F22</f>
        <v/>
      </c>
      <c r="P18">
        <f>Assumptions!H22</f>
        <v/>
      </c>
    </row>
    <row r="19">
      <c r="A19" s="6" t="n"/>
      <c r="B19" s="16" t="n"/>
      <c r="C19" s="16" t="n"/>
      <c r="D19" s="21" t="n"/>
      <c r="E19" s="6" t="n"/>
      <c r="F19" s="21" t="n"/>
      <c r="G19" s="21" t="n"/>
      <c r="H19" s="21" t="n"/>
      <c r="I19" s="16" t="n"/>
      <c r="J19" s="6" t="n"/>
      <c r="K19" s="18">
        <f>IF(A19="","",IF(COUNTIF($A$4:$A$103,A19)&gt;1,"Check duplicate lead ID",IF(OR(B19="",D19="",E19="",I19="",J19=""),"Check required inputs",IF(OR(AND(F19&lt;&gt;"",F19&lt;D19),AND(G19&lt;&gt;"",OR(F19="",G19&lt;F19)),AND(H19&lt;&gt;"",OR(G19="",H19&lt;G19))),"Check milestone dates",IF(AND(J19="Leased",H19=""),"Check lease date",IF(AND(H19&lt;&gt;"",J19&lt;&gt;"Leased"),"Check status",IF(AND(J19="Applied",G19=""),"Check application date",IF(AND(J19="Showing held",F19=""),"Check showing date","OK"))))))))</f>
        <v/>
      </c>
      <c r="M19">
        <f>Assumptions!A23</f>
        <v/>
      </c>
      <c r="N19">
        <f>Assumptions!D23</f>
        <v/>
      </c>
      <c r="O19">
        <f>Assumptions!F23</f>
        <v/>
      </c>
      <c r="P19">
        <f>Assumptions!H23</f>
        <v/>
      </c>
    </row>
    <row r="20">
      <c r="A20" s="6" t="n"/>
      <c r="B20" s="16" t="n"/>
      <c r="C20" s="16" t="n"/>
      <c r="D20" s="21" t="n"/>
      <c r="E20" s="6" t="n"/>
      <c r="F20" s="21" t="n"/>
      <c r="G20" s="21" t="n"/>
      <c r="H20" s="21" t="n"/>
      <c r="I20" s="16" t="n"/>
      <c r="J20" s="6" t="n"/>
      <c r="K20" s="17">
        <f>IF(A20="","",IF(COUNTIF($A$4:$A$103,A20)&gt;1,"Check duplicate lead ID",IF(OR(B20="",D20="",E20="",I20="",J20=""),"Check required inputs",IF(OR(AND(F20&lt;&gt;"",F20&lt;D20),AND(G20&lt;&gt;"",OR(F20="",G20&lt;F20)),AND(H20&lt;&gt;"",OR(G20="",H20&lt;G20))),"Check milestone dates",IF(AND(J20="Leased",H20=""),"Check lease date",IF(AND(H20&lt;&gt;"",J20&lt;&gt;"Leased"),"Check status",IF(AND(J20="Applied",G20=""),"Check application date",IF(AND(J20="Showing held",F20=""),"Check showing date","OK"))))))))</f>
        <v/>
      </c>
      <c r="M20">
        <f>Assumptions!A24</f>
        <v/>
      </c>
      <c r="N20">
        <f>Assumptions!D24</f>
        <v/>
      </c>
      <c r="O20">
        <f>Assumptions!F24</f>
        <v/>
      </c>
      <c r="P20">
        <f>Assumptions!H24</f>
        <v/>
      </c>
    </row>
    <row r="21">
      <c r="A21" s="6" t="n"/>
      <c r="B21" s="16" t="n"/>
      <c r="C21" s="16" t="n"/>
      <c r="D21" s="21" t="n"/>
      <c r="E21" s="6" t="n"/>
      <c r="F21" s="21" t="n"/>
      <c r="G21" s="21" t="n"/>
      <c r="H21" s="21" t="n"/>
      <c r="I21" s="16" t="n"/>
      <c r="J21" s="6" t="n"/>
      <c r="K21" s="18">
        <f>IF(A21="","",IF(COUNTIF($A$4:$A$103,A21)&gt;1,"Check duplicate lead ID",IF(OR(B21="",D21="",E21="",I21="",J21=""),"Check required inputs",IF(OR(AND(F21&lt;&gt;"",F21&lt;D21),AND(G21&lt;&gt;"",OR(F21="",G21&lt;F21)),AND(H21&lt;&gt;"",OR(G21="",H21&lt;G21))),"Check milestone dates",IF(AND(J21="Leased",H21=""),"Check lease date",IF(AND(H21&lt;&gt;"",J21&lt;&gt;"Leased"),"Check status",IF(AND(J21="Applied",G21=""),"Check application date",IF(AND(J21="Showing held",F21=""),"Check showing date","OK"))))))))</f>
        <v/>
      </c>
      <c r="M21">
        <f>Assumptions!A25</f>
        <v/>
      </c>
      <c r="N21">
        <f>Assumptions!D25</f>
        <v/>
      </c>
      <c r="O21">
        <f>Assumptions!F25</f>
        <v/>
      </c>
      <c r="P21">
        <f>Assumptions!H25</f>
        <v/>
      </c>
    </row>
    <row r="22">
      <c r="A22" s="6" t="n"/>
      <c r="B22" s="16" t="n"/>
      <c r="C22" s="16" t="n"/>
      <c r="D22" s="21" t="n"/>
      <c r="E22" s="6" t="n"/>
      <c r="F22" s="21" t="n"/>
      <c r="G22" s="21" t="n"/>
      <c r="H22" s="21" t="n"/>
      <c r="I22" s="16" t="n"/>
      <c r="J22" s="6" t="n"/>
      <c r="K22" s="17">
        <f>IF(A22="","",IF(COUNTIF($A$4:$A$103,A22)&gt;1,"Check duplicate lead ID",IF(OR(B22="",D22="",E22="",I22="",J22=""),"Check required inputs",IF(OR(AND(F22&lt;&gt;"",F22&lt;D22),AND(G22&lt;&gt;"",OR(F22="",G22&lt;F22)),AND(H22&lt;&gt;"",OR(G22="",H22&lt;G22))),"Check milestone dates",IF(AND(J22="Leased",H22=""),"Check lease date",IF(AND(H22&lt;&gt;"",J22&lt;&gt;"Leased"),"Check status",IF(AND(J22="Applied",G22=""),"Check application date",IF(AND(J22="Showing held",F22=""),"Check showing date","OK"))))))))</f>
        <v/>
      </c>
      <c r="M22">
        <f>Assumptions!A26</f>
        <v/>
      </c>
      <c r="N22">
        <f>Assumptions!D26</f>
        <v/>
      </c>
      <c r="O22">
        <f>Assumptions!F26</f>
        <v/>
      </c>
      <c r="P22">
        <f>Assumptions!H26</f>
        <v/>
      </c>
    </row>
    <row r="23">
      <c r="A23" s="6" t="n"/>
      <c r="B23" s="16" t="n"/>
      <c r="C23" s="16" t="n"/>
      <c r="D23" s="21" t="n"/>
      <c r="E23" s="6" t="n"/>
      <c r="F23" s="21" t="n"/>
      <c r="G23" s="21" t="n"/>
      <c r="H23" s="21" t="n"/>
      <c r="I23" s="16" t="n"/>
      <c r="J23" s="6" t="n"/>
      <c r="K23" s="18">
        <f>IF(A23="","",IF(COUNTIF($A$4:$A$103,A23)&gt;1,"Check duplicate lead ID",IF(OR(B23="",D23="",E23="",I23="",J23=""),"Check required inputs",IF(OR(AND(F23&lt;&gt;"",F23&lt;D23),AND(G23&lt;&gt;"",OR(F23="",G23&lt;F23)),AND(H23&lt;&gt;"",OR(G23="",H23&lt;G23))),"Check milestone dates",IF(AND(J23="Leased",H23=""),"Check lease date",IF(AND(H23&lt;&gt;"",J23&lt;&gt;"Leased"),"Check status",IF(AND(J23="Applied",G23=""),"Check application date",IF(AND(J23="Showing held",F23=""),"Check showing date","OK"))))))))</f>
        <v/>
      </c>
      <c r="M23">
        <f>Assumptions!A27</f>
        <v/>
      </c>
      <c r="N23">
        <f>Assumptions!D27</f>
        <v/>
      </c>
      <c r="O23">
        <f>Assumptions!F27</f>
        <v/>
      </c>
      <c r="P23">
        <f>Assumptions!H27</f>
        <v/>
      </c>
    </row>
    <row r="24">
      <c r="A24" s="6" t="n"/>
      <c r="B24" s="16" t="n"/>
      <c r="C24" s="16" t="n"/>
      <c r="D24" s="21" t="n"/>
      <c r="E24" s="6" t="n"/>
      <c r="F24" s="21" t="n"/>
      <c r="G24" s="21" t="n"/>
      <c r="H24" s="21" t="n"/>
      <c r="I24" s="16" t="n"/>
      <c r="J24" s="6" t="n"/>
      <c r="K24" s="17">
        <f>IF(A24="","",IF(COUNTIF($A$4:$A$103,A24)&gt;1,"Check duplicate lead ID",IF(OR(B24="",D24="",E24="",I24="",J24=""),"Check required inputs",IF(OR(AND(F24&lt;&gt;"",F24&lt;D24),AND(G24&lt;&gt;"",OR(F24="",G24&lt;F24)),AND(H24&lt;&gt;"",OR(G24="",H24&lt;G24))),"Check milestone dates",IF(AND(J24="Leased",H24=""),"Check lease date",IF(AND(H24&lt;&gt;"",J24&lt;&gt;"Leased"),"Check status",IF(AND(J24="Applied",G24=""),"Check application date",IF(AND(J24="Showing held",F24=""),"Check showing date","OK"))))))))</f>
        <v/>
      </c>
      <c r="M24">
        <f>Assumptions!A28</f>
        <v/>
      </c>
      <c r="N24">
        <f>Assumptions!D28</f>
        <v/>
      </c>
      <c r="O24">
        <f>Assumptions!F28</f>
        <v/>
      </c>
      <c r="P24">
        <f>Assumptions!H28</f>
        <v/>
      </c>
    </row>
    <row r="25">
      <c r="A25" s="6" t="n"/>
      <c r="B25" s="16" t="n"/>
      <c r="C25" s="16" t="n"/>
      <c r="D25" s="21" t="n"/>
      <c r="E25" s="6" t="n"/>
      <c r="F25" s="21" t="n"/>
      <c r="G25" s="21" t="n"/>
      <c r="H25" s="21" t="n"/>
      <c r="I25" s="16" t="n"/>
      <c r="J25" s="6" t="n"/>
      <c r="K25" s="18">
        <f>IF(A25="","",IF(COUNTIF($A$4:$A$103,A25)&gt;1,"Check duplicate lead ID",IF(OR(B25="",D25="",E25="",I25="",J25=""),"Check required inputs",IF(OR(AND(F25&lt;&gt;"",F25&lt;D25),AND(G25&lt;&gt;"",OR(F25="",G25&lt;F25)),AND(H25&lt;&gt;"",OR(G25="",H25&lt;G25))),"Check milestone dates",IF(AND(J25="Leased",H25=""),"Check lease date",IF(AND(H25&lt;&gt;"",J25&lt;&gt;"Leased"),"Check status",IF(AND(J25="Applied",G25=""),"Check application date",IF(AND(J25="Showing held",F25=""),"Check showing date","OK"))))))))</f>
        <v/>
      </c>
      <c r="M25">
        <f>Assumptions!A29</f>
        <v/>
      </c>
      <c r="N25">
        <f>Assumptions!D29</f>
        <v/>
      </c>
      <c r="O25">
        <f>Assumptions!F29</f>
        <v/>
      </c>
      <c r="P25">
        <f>Assumptions!H29</f>
        <v/>
      </c>
    </row>
    <row r="26">
      <c r="A26" s="6" t="n"/>
      <c r="B26" s="16" t="n"/>
      <c r="C26" s="16" t="n"/>
      <c r="D26" s="21" t="n"/>
      <c r="E26" s="6" t="n"/>
      <c r="F26" s="21" t="n"/>
      <c r="G26" s="21" t="n"/>
      <c r="H26" s="21" t="n"/>
      <c r="I26" s="16" t="n"/>
      <c r="J26" s="6" t="n"/>
      <c r="K26" s="17">
        <f>IF(A26="","",IF(COUNTIF($A$4:$A$103,A26)&gt;1,"Check duplicate lead ID",IF(OR(B26="",D26="",E26="",I26="",J26=""),"Check required inputs",IF(OR(AND(F26&lt;&gt;"",F26&lt;D26),AND(G26&lt;&gt;"",OR(F26="",G26&lt;F26)),AND(H26&lt;&gt;"",OR(G26="",H26&lt;G26))),"Check milestone dates",IF(AND(J26="Leased",H26=""),"Check lease date",IF(AND(H26&lt;&gt;"",J26&lt;&gt;"Leased"),"Check status",IF(AND(J26="Applied",G26=""),"Check application date",IF(AND(J26="Showing held",F26=""),"Check showing date","OK"))))))))</f>
        <v/>
      </c>
      <c r="M26">
        <f>Assumptions!A30</f>
        <v/>
      </c>
      <c r="N26">
        <f>Assumptions!D30</f>
        <v/>
      </c>
      <c r="O26">
        <f>Assumptions!F30</f>
        <v/>
      </c>
      <c r="P26">
        <f>Assumptions!H30</f>
        <v/>
      </c>
    </row>
    <row r="27">
      <c r="A27" s="6" t="n"/>
      <c r="B27" s="16" t="n"/>
      <c r="C27" s="16" t="n"/>
      <c r="D27" s="21" t="n"/>
      <c r="E27" s="6" t="n"/>
      <c r="F27" s="21" t="n"/>
      <c r="G27" s="21" t="n"/>
      <c r="H27" s="21" t="n"/>
      <c r="I27" s="16" t="n"/>
      <c r="J27" s="6" t="n"/>
      <c r="K27" s="18">
        <f>IF(A27="","",IF(COUNTIF($A$4:$A$103,A27)&gt;1,"Check duplicate lead ID",IF(OR(B27="",D27="",E27="",I27="",J27=""),"Check required inputs",IF(OR(AND(F27&lt;&gt;"",F27&lt;D27),AND(G27&lt;&gt;"",OR(F27="",G27&lt;F27)),AND(H27&lt;&gt;"",OR(G27="",H27&lt;G27))),"Check milestone dates",IF(AND(J27="Leased",H27=""),"Check lease date",IF(AND(H27&lt;&gt;"",J27&lt;&gt;"Leased"),"Check status",IF(AND(J27="Applied",G27=""),"Check application date",IF(AND(J27="Showing held",F27=""),"Check showing date","OK"))))))))</f>
        <v/>
      </c>
      <c r="M27">
        <f>Assumptions!A31</f>
        <v/>
      </c>
      <c r="N27">
        <f>Assumptions!D31</f>
        <v/>
      </c>
      <c r="O27">
        <f>Assumptions!F31</f>
        <v/>
      </c>
      <c r="P27">
        <f>Assumptions!H31</f>
        <v/>
      </c>
    </row>
    <row r="28">
      <c r="A28" s="6" t="n"/>
      <c r="B28" s="16" t="n"/>
      <c r="C28" s="16" t="n"/>
      <c r="D28" s="21" t="n"/>
      <c r="E28" s="6" t="n"/>
      <c r="F28" s="21" t="n"/>
      <c r="G28" s="21" t="n"/>
      <c r="H28" s="21" t="n"/>
      <c r="I28" s="16" t="n"/>
      <c r="J28" s="6" t="n"/>
      <c r="K28" s="17">
        <f>IF(A28="","",IF(COUNTIF($A$4:$A$103,A28)&gt;1,"Check duplicate lead ID",IF(OR(B28="",D28="",E28="",I28="",J28=""),"Check required inputs",IF(OR(AND(F28&lt;&gt;"",F28&lt;D28),AND(G28&lt;&gt;"",OR(F28="",G28&lt;F28)),AND(H28&lt;&gt;"",OR(G28="",H28&lt;G28))),"Check milestone dates",IF(AND(J28="Leased",H28=""),"Check lease date",IF(AND(H28&lt;&gt;"",J28&lt;&gt;"Leased"),"Check status",IF(AND(J28="Applied",G28=""),"Check application date",IF(AND(J28="Showing held",F28=""),"Check showing date","OK"))))))))</f>
        <v/>
      </c>
      <c r="M28">
        <f>Assumptions!A32</f>
        <v/>
      </c>
      <c r="N28">
        <f>Assumptions!D32</f>
        <v/>
      </c>
      <c r="O28">
        <f>Assumptions!F32</f>
        <v/>
      </c>
      <c r="P28">
        <f>Assumptions!H32</f>
        <v/>
      </c>
    </row>
    <row r="29">
      <c r="A29" s="6" t="n"/>
      <c r="B29" s="16" t="n"/>
      <c r="C29" s="16" t="n"/>
      <c r="D29" s="21" t="n"/>
      <c r="E29" s="6" t="n"/>
      <c r="F29" s="21" t="n"/>
      <c r="G29" s="21" t="n"/>
      <c r="H29" s="21" t="n"/>
      <c r="I29" s="16" t="n"/>
      <c r="J29" s="6" t="n"/>
      <c r="K29" s="18">
        <f>IF(A29="","",IF(COUNTIF($A$4:$A$103,A29)&gt;1,"Check duplicate lead ID",IF(OR(B29="",D29="",E29="",I29="",J29=""),"Check required inputs",IF(OR(AND(F29&lt;&gt;"",F29&lt;D29),AND(G29&lt;&gt;"",OR(F29="",G29&lt;F29)),AND(H29&lt;&gt;"",OR(G29="",H29&lt;G29))),"Check milestone dates",IF(AND(J29="Leased",H29=""),"Check lease date",IF(AND(H29&lt;&gt;"",J29&lt;&gt;"Leased"),"Check status",IF(AND(J29="Applied",G29=""),"Check application date",IF(AND(J29="Showing held",F29=""),"Check showing date","OK"))))))))</f>
        <v/>
      </c>
      <c r="M29">
        <f>Assumptions!A33</f>
        <v/>
      </c>
      <c r="N29">
        <f>Assumptions!D33</f>
        <v/>
      </c>
      <c r="O29">
        <f>Assumptions!F33</f>
        <v/>
      </c>
      <c r="P29">
        <f>Assumptions!H33</f>
        <v/>
      </c>
    </row>
    <row r="30">
      <c r="A30" s="6" t="n"/>
      <c r="B30" s="16" t="n"/>
      <c r="C30" s="16" t="n"/>
      <c r="D30" s="21" t="n"/>
      <c r="E30" s="6" t="n"/>
      <c r="F30" s="21" t="n"/>
      <c r="G30" s="21" t="n"/>
      <c r="H30" s="21" t="n"/>
      <c r="I30" s="16" t="n"/>
      <c r="J30" s="6" t="n"/>
      <c r="K30" s="17">
        <f>IF(A30="","",IF(COUNTIF($A$4:$A$103,A30)&gt;1,"Check duplicate lead ID",IF(OR(B30="",D30="",E30="",I30="",J30=""),"Check required inputs",IF(OR(AND(F30&lt;&gt;"",F30&lt;D30),AND(G30&lt;&gt;"",OR(F30="",G30&lt;F30)),AND(H30&lt;&gt;"",OR(G30="",H30&lt;G30))),"Check milestone dates",IF(AND(J30="Leased",H30=""),"Check lease date",IF(AND(H30&lt;&gt;"",J30&lt;&gt;"Leased"),"Check status",IF(AND(J30="Applied",G30=""),"Check application date",IF(AND(J30="Showing held",F30=""),"Check showing date","OK"))))))))</f>
        <v/>
      </c>
      <c r="M30">
        <f>Assumptions!A34</f>
        <v/>
      </c>
      <c r="N30">
        <f>Assumptions!D34</f>
        <v/>
      </c>
      <c r="O30">
        <f>Assumptions!F34</f>
        <v/>
      </c>
      <c r="P30">
        <f>Assumptions!H34</f>
        <v/>
      </c>
    </row>
    <row r="31">
      <c r="A31" s="6" t="n"/>
      <c r="B31" s="16" t="n"/>
      <c r="C31" s="16" t="n"/>
      <c r="D31" s="21" t="n"/>
      <c r="E31" s="6" t="n"/>
      <c r="F31" s="21" t="n"/>
      <c r="G31" s="21" t="n"/>
      <c r="H31" s="21" t="n"/>
      <c r="I31" s="16" t="n"/>
      <c r="J31" s="6" t="n"/>
      <c r="K31" s="18">
        <f>IF(A31="","",IF(COUNTIF($A$4:$A$103,A31)&gt;1,"Check duplicate lead ID",IF(OR(B31="",D31="",E31="",I31="",J31=""),"Check required inputs",IF(OR(AND(F31&lt;&gt;"",F31&lt;D31),AND(G31&lt;&gt;"",OR(F31="",G31&lt;F31)),AND(H31&lt;&gt;"",OR(G31="",H31&lt;G31))),"Check milestone dates",IF(AND(J31="Leased",H31=""),"Check lease date",IF(AND(H31&lt;&gt;"",J31&lt;&gt;"Leased"),"Check status",IF(AND(J31="Applied",G31=""),"Check application date",IF(AND(J31="Showing held",F31=""),"Check showing date","OK"))))))))</f>
        <v/>
      </c>
      <c r="M31">
        <f>Assumptions!A35</f>
        <v/>
      </c>
      <c r="N31">
        <f>Assumptions!D35</f>
        <v/>
      </c>
      <c r="O31">
        <f>Assumptions!F35</f>
        <v/>
      </c>
      <c r="P31">
        <f>Assumptions!H35</f>
        <v/>
      </c>
    </row>
    <row r="32">
      <c r="A32" s="6" t="n"/>
      <c r="B32" s="16" t="n"/>
      <c r="C32" s="16" t="n"/>
      <c r="D32" s="21" t="n"/>
      <c r="E32" s="6" t="n"/>
      <c r="F32" s="21" t="n"/>
      <c r="G32" s="21" t="n"/>
      <c r="H32" s="21" t="n"/>
      <c r="I32" s="16" t="n"/>
      <c r="J32" s="6" t="n"/>
      <c r="K32" s="17">
        <f>IF(A32="","",IF(COUNTIF($A$4:$A$103,A32)&gt;1,"Check duplicate lead ID",IF(OR(B32="",D32="",E32="",I32="",J32=""),"Check required inputs",IF(OR(AND(F32&lt;&gt;"",F32&lt;D32),AND(G32&lt;&gt;"",OR(F32="",G32&lt;F32)),AND(H32&lt;&gt;"",OR(G32="",H32&lt;G32))),"Check milestone dates",IF(AND(J32="Leased",H32=""),"Check lease date",IF(AND(H32&lt;&gt;"",J32&lt;&gt;"Leased"),"Check status",IF(AND(J32="Applied",G32=""),"Check application date",IF(AND(J32="Showing held",F32=""),"Check showing date","OK"))))))))</f>
        <v/>
      </c>
      <c r="M32">
        <f>Assumptions!A36</f>
        <v/>
      </c>
      <c r="N32">
        <f>Assumptions!D36</f>
        <v/>
      </c>
      <c r="O32">
        <f>Assumptions!F36</f>
        <v/>
      </c>
      <c r="P32">
        <f>Assumptions!H36</f>
        <v/>
      </c>
    </row>
    <row r="33">
      <c r="A33" s="6" t="n"/>
      <c r="B33" s="16" t="n"/>
      <c r="C33" s="16" t="n"/>
      <c r="D33" s="21" t="n"/>
      <c r="E33" s="6" t="n"/>
      <c r="F33" s="21" t="n"/>
      <c r="G33" s="21" t="n"/>
      <c r="H33" s="21" t="n"/>
      <c r="I33" s="16" t="n"/>
      <c r="J33" s="6" t="n"/>
      <c r="K33" s="18">
        <f>IF(A33="","",IF(COUNTIF($A$4:$A$103,A33)&gt;1,"Check duplicate lead ID",IF(OR(B33="",D33="",E33="",I33="",J33=""),"Check required inputs",IF(OR(AND(F33&lt;&gt;"",F33&lt;D33),AND(G33&lt;&gt;"",OR(F33="",G33&lt;F33)),AND(H33&lt;&gt;"",OR(G33="",H33&lt;G33))),"Check milestone dates",IF(AND(J33="Leased",H33=""),"Check lease date",IF(AND(H33&lt;&gt;"",J33&lt;&gt;"Leased"),"Check status",IF(AND(J33="Applied",G33=""),"Check application date",IF(AND(J33="Showing held",F33=""),"Check showing date","OK"))))))))</f>
        <v/>
      </c>
      <c r="M33">
        <f>Assumptions!A37</f>
        <v/>
      </c>
      <c r="N33">
        <f>Assumptions!D37</f>
        <v/>
      </c>
      <c r="O33">
        <f>Assumptions!F37</f>
        <v/>
      </c>
      <c r="P33">
        <f>Assumptions!H37</f>
        <v/>
      </c>
    </row>
    <row r="34">
      <c r="A34" s="6" t="n"/>
      <c r="B34" s="16" t="n"/>
      <c r="C34" s="16" t="n"/>
      <c r="D34" s="21" t="n"/>
      <c r="E34" s="6" t="n"/>
      <c r="F34" s="21" t="n"/>
      <c r="G34" s="21" t="n"/>
      <c r="H34" s="21" t="n"/>
      <c r="I34" s="16" t="n"/>
      <c r="J34" s="6" t="n"/>
      <c r="K34" s="17">
        <f>IF(A34="","",IF(COUNTIF($A$4:$A$103,A34)&gt;1,"Check duplicate lead ID",IF(OR(B34="",D34="",E34="",I34="",J34=""),"Check required inputs",IF(OR(AND(F34&lt;&gt;"",F34&lt;D34),AND(G34&lt;&gt;"",OR(F34="",G34&lt;F34)),AND(H34&lt;&gt;"",OR(G34="",H34&lt;G34))),"Check milestone dates",IF(AND(J34="Leased",H34=""),"Check lease date",IF(AND(H34&lt;&gt;"",J34&lt;&gt;"Leased"),"Check status",IF(AND(J34="Applied",G34=""),"Check application date",IF(AND(J34="Showing held",F34=""),"Check showing date","OK"))))))))</f>
        <v/>
      </c>
      <c r="M34">
        <f>Assumptions!A38</f>
        <v/>
      </c>
      <c r="N34">
        <f>Assumptions!D38</f>
        <v/>
      </c>
      <c r="O34">
        <f>Assumptions!F38</f>
        <v/>
      </c>
      <c r="P34">
        <f>Assumptions!H38</f>
        <v/>
      </c>
    </row>
    <row r="35">
      <c r="A35" s="6" t="n"/>
      <c r="B35" s="16" t="n"/>
      <c r="C35" s="16" t="n"/>
      <c r="D35" s="21" t="n"/>
      <c r="E35" s="6" t="n"/>
      <c r="F35" s="21" t="n"/>
      <c r="G35" s="21" t="n"/>
      <c r="H35" s="21" t="n"/>
      <c r="I35" s="16" t="n"/>
      <c r="J35" s="6" t="n"/>
      <c r="K35" s="18">
        <f>IF(A35="","",IF(COUNTIF($A$4:$A$103,A35)&gt;1,"Check duplicate lead ID",IF(OR(B35="",D35="",E35="",I35="",J35=""),"Check required inputs",IF(OR(AND(F35&lt;&gt;"",F35&lt;D35),AND(G35&lt;&gt;"",OR(F35="",G35&lt;F35)),AND(H35&lt;&gt;"",OR(G35="",H35&lt;G35))),"Check milestone dates",IF(AND(J35="Leased",H35=""),"Check lease date",IF(AND(H35&lt;&gt;"",J35&lt;&gt;"Leased"),"Check status",IF(AND(J35="Applied",G35=""),"Check application date",IF(AND(J35="Showing held",F35=""),"Check showing date","OK"))))))))</f>
        <v/>
      </c>
      <c r="M35">
        <f>Assumptions!A39</f>
        <v/>
      </c>
      <c r="N35">
        <f>Assumptions!D39</f>
        <v/>
      </c>
      <c r="O35">
        <f>Assumptions!F39</f>
        <v/>
      </c>
      <c r="P35">
        <f>Assumptions!H39</f>
        <v/>
      </c>
    </row>
    <row r="36">
      <c r="A36" s="6" t="n"/>
      <c r="B36" s="16" t="n"/>
      <c r="C36" s="16" t="n"/>
      <c r="D36" s="21" t="n"/>
      <c r="E36" s="6" t="n"/>
      <c r="F36" s="21" t="n"/>
      <c r="G36" s="21" t="n"/>
      <c r="H36" s="21" t="n"/>
      <c r="I36" s="16" t="n"/>
      <c r="J36" s="6" t="n"/>
      <c r="K36" s="17">
        <f>IF(A36="","",IF(COUNTIF($A$4:$A$103,A36)&gt;1,"Check duplicate lead ID",IF(OR(B36="",D36="",E36="",I36="",J36=""),"Check required inputs",IF(OR(AND(F36&lt;&gt;"",F36&lt;D36),AND(G36&lt;&gt;"",OR(F36="",G36&lt;F36)),AND(H36&lt;&gt;"",OR(G36="",H36&lt;G36))),"Check milestone dates",IF(AND(J36="Leased",H36=""),"Check lease date",IF(AND(H36&lt;&gt;"",J36&lt;&gt;"Leased"),"Check status",IF(AND(J36="Applied",G36=""),"Check application date",IF(AND(J36="Showing held",F36=""),"Check showing date","OK"))))))))</f>
        <v/>
      </c>
      <c r="M36">
        <f>Assumptions!A40</f>
        <v/>
      </c>
      <c r="N36">
        <f>Assumptions!D40</f>
        <v/>
      </c>
      <c r="O36">
        <f>Assumptions!F40</f>
        <v/>
      </c>
      <c r="P36">
        <f>Assumptions!H40</f>
        <v/>
      </c>
    </row>
    <row r="37">
      <c r="A37" s="6" t="n"/>
      <c r="B37" s="16" t="n"/>
      <c r="C37" s="16" t="n"/>
      <c r="D37" s="21" t="n"/>
      <c r="E37" s="6" t="n"/>
      <c r="F37" s="21" t="n"/>
      <c r="G37" s="21" t="n"/>
      <c r="H37" s="21" t="n"/>
      <c r="I37" s="16" t="n"/>
      <c r="J37" s="6" t="n"/>
      <c r="K37" s="18">
        <f>IF(A37="","",IF(COUNTIF($A$4:$A$103,A37)&gt;1,"Check duplicate lead ID",IF(OR(B37="",D37="",E37="",I37="",J37=""),"Check required inputs",IF(OR(AND(F37&lt;&gt;"",F37&lt;D37),AND(G37&lt;&gt;"",OR(F37="",G37&lt;F37)),AND(H37&lt;&gt;"",OR(G37="",H37&lt;G37))),"Check milestone dates",IF(AND(J37="Leased",H37=""),"Check lease date",IF(AND(H37&lt;&gt;"",J37&lt;&gt;"Leased"),"Check status",IF(AND(J37="Applied",G37=""),"Check application date",IF(AND(J37="Showing held",F37=""),"Check showing date","OK"))))))))</f>
        <v/>
      </c>
      <c r="M37">
        <f>Assumptions!A41</f>
        <v/>
      </c>
      <c r="N37">
        <f>Assumptions!D41</f>
        <v/>
      </c>
      <c r="O37">
        <f>Assumptions!F41</f>
        <v/>
      </c>
      <c r="P37">
        <f>Assumptions!H41</f>
        <v/>
      </c>
    </row>
    <row r="38">
      <c r="A38" s="6" t="n"/>
      <c r="B38" s="16" t="n"/>
      <c r="C38" s="16" t="n"/>
      <c r="D38" s="21" t="n"/>
      <c r="E38" s="6" t="n"/>
      <c r="F38" s="21" t="n"/>
      <c r="G38" s="21" t="n"/>
      <c r="H38" s="21" t="n"/>
      <c r="I38" s="16" t="n"/>
      <c r="J38" s="6" t="n"/>
      <c r="K38" s="17">
        <f>IF(A38="","",IF(COUNTIF($A$4:$A$103,A38)&gt;1,"Check duplicate lead ID",IF(OR(B38="",D38="",E38="",I38="",J38=""),"Check required inputs",IF(OR(AND(F38&lt;&gt;"",F38&lt;D38),AND(G38&lt;&gt;"",OR(F38="",G38&lt;F38)),AND(H38&lt;&gt;"",OR(G38="",H38&lt;G38))),"Check milestone dates",IF(AND(J38="Leased",H38=""),"Check lease date",IF(AND(H38&lt;&gt;"",J38&lt;&gt;"Leased"),"Check status",IF(AND(J38="Applied",G38=""),"Check application date",IF(AND(J38="Showing held",F38=""),"Check showing date","OK"))))))))</f>
        <v/>
      </c>
      <c r="M38">
        <f>Assumptions!A42</f>
        <v/>
      </c>
      <c r="N38">
        <f>Assumptions!D42</f>
        <v/>
      </c>
      <c r="O38">
        <f>Assumptions!F42</f>
        <v/>
      </c>
      <c r="P38">
        <f>Assumptions!H42</f>
        <v/>
      </c>
    </row>
    <row r="39">
      <c r="A39" s="6" t="n"/>
      <c r="B39" s="16" t="n"/>
      <c r="C39" s="16" t="n"/>
      <c r="D39" s="21" t="n"/>
      <c r="E39" s="6" t="n"/>
      <c r="F39" s="21" t="n"/>
      <c r="G39" s="21" t="n"/>
      <c r="H39" s="21" t="n"/>
      <c r="I39" s="16" t="n"/>
      <c r="J39" s="6" t="n"/>
      <c r="K39" s="18">
        <f>IF(A39="","",IF(COUNTIF($A$4:$A$103,A39)&gt;1,"Check duplicate lead ID",IF(OR(B39="",D39="",E39="",I39="",J39=""),"Check required inputs",IF(OR(AND(F39&lt;&gt;"",F39&lt;D39),AND(G39&lt;&gt;"",OR(F39="",G39&lt;F39)),AND(H39&lt;&gt;"",OR(G39="",H39&lt;G39))),"Check milestone dates",IF(AND(J39="Leased",H39=""),"Check lease date",IF(AND(H39&lt;&gt;"",J39&lt;&gt;"Leased"),"Check status",IF(AND(J39="Applied",G39=""),"Check application date",IF(AND(J39="Showing held",F39=""),"Check showing date","OK"))))))))</f>
        <v/>
      </c>
      <c r="M39">
        <f>Assumptions!A43</f>
        <v/>
      </c>
      <c r="N39">
        <f>Assumptions!D43</f>
        <v/>
      </c>
      <c r="O39">
        <f>Assumptions!F43</f>
        <v/>
      </c>
      <c r="P39">
        <f>Assumptions!H43</f>
        <v/>
      </c>
    </row>
    <row r="40">
      <c r="A40" s="6" t="n"/>
      <c r="B40" s="16" t="n"/>
      <c r="C40" s="16" t="n"/>
      <c r="D40" s="21" t="n"/>
      <c r="E40" s="6" t="n"/>
      <c r="F40" s="21" t="n"/>
      <c r="G40" s="21" t="n"/>
      <c r="H40" s="21" t="n"/>
      <c r="I40" s="16" t="n"/>
      <c r="J40" s="6" t="n"/>
      <c r="K40" s="17">
        <f>IF(A40="","",IF(COUNTIF($A$4:$A$103,A40)&gt;1,"Check duplicate lead ID",IF(OR(B40="",D40="",E40="",I40="",J40=""),"Check required inputs",IF(OR(AND(F40&lt;&gt;"",F40&lt;D40),AND(G40&lt;&gt;"",OR(F40="",G40&lt;F40)),AND(H40&lt;&gt;"",OR(G40="",H40&lt;G40))),"Check milestone dates",IF(AND(J40="Leased",H40=""),"Check lease date",IF(AND(H40&lt;&gt;"",J40&lt;&gt;"Leased"),"Check status",IF(AND(J40="Applied",G40=""),"Check application date",IF(AND(J40="Showing held",F40=""),"Check showing date","OK"))))))))</f>
        <v/>
      </c>
      <c r="M40">
        <f>Assumptions!A44</f>
        <v/>
      </c>
      <c r="N40">
        <f>Assumptions!D44</f>
        <v/>
      </c>
      <c r="O40">
        <f>Assumptions!F44</f>
        <v/>
      </c>
      <c r="P40">
        <f>Assumptions!H44</f>
        <v/>
      </c>
    </row>
    <row r="41">
      <c r="A41" s="6" t="n"/>
      <c r="B41" s="16" t="n"/>
      <c r="C41" s="16" t="n"/>
      <c r="D41" s="21" t="n"/>
      <c r="E41" s="6" t="n"/>
      <c r="F41" s="21" t="n"/>
      <c r="G41" s="21" t="n"/>
      <c r="H41" s="21" t="n"/>
      <c r="I41" s="16" t="n"/>
      <c r="J41" s="6" t="n"/>
      <c r="K41" s="18">
        <f>IF(A41="","",IF(COUNTIF($A$4:$A$103,A41)&gt;1,"Check duplicate lead ID",IF(OR(B41="",D41="",E41="",I41="",J41=""),"Check required inputs",IF(OR(AND(F41&lt;&gt;"",F41&lt;D41),AND(G41&lt;&gt;"",OR(F41="",G41&lt;F41)),AND(H41&lt;&gt;"",OR(G41="",H41&lt;G41))),"Check milestone dates",IF(AND(J41="Leased",H41=""),"Check lease date",IF(AND(H41&lt;&gt;"",J41&lt;&gt;"Leased"),"Check status",IF(AND(J41="Applied",G41=""),"Check application date",IF(AND(J41="Showing held",F41=""),"Check showing date","OK"))))))))</f>
        <v/>
      </c>
      <c r="M41">
        <f>Assumptions!A45</f>
        <v/>
      </c>
      <c r="N41">
        <f>Assumptions!D45</f>
        <v/>
      </c>
      <c r="O41">
        <f>Assumptions!F45</f>
        <v/>
      </c>
      <c r="P41">
        <f>Assumptions!H45</f>
        <v/>
      </c>
    </row>
    <row r="42">
      <c r="A42" s="6" t="n"/>
      <c r="B42" s="16" t="n"/>
      <c r="C42" s="16" t="n"/>
      <c r="D42" s="21" t="n"/>
      <c r="E42" s="6" t="n"/>
      <c r="F42" s="21" t="n"/>
      <c r="G42" s="21" t="n"/>
      <c r="H42" s="21" t="n"/>
      <c r="I42" s="16" t="n"/>
      <c r="J42" s="6" t="n"/>
      <c r="K42" s="17">
        <f>IF(A42="","",IF(COUNTIF($A$4:$A$103,A42)&gt;1,"Check duplicate lead ID",IF(OR(B42="",D42="",E42="",I42="",J42=""),"Check required inputs",IF(OR(AND(F42&lt;&gt;"",F42&lt;D42),AND(G42&lt;&gt;"",OR(F42="",G42&lt;F42)),AND(H42&lt;&gt;"",OR(G42="",H42&lt;G42))),"Check milestone dates",IF(AND(J42="Leased",H42=""),"Check lease date",IF(AND(H42&lt;&gt;"",J42&lt;&gt;"Leased"),"Check status",IF(AND(J42="Applied",G42=""),"Check application date",IF(AND(J42="Showing held",F42=""),"Check showing date","OK"))))))))</f>
        <v/>
      </c>
      <c r="M42">
        <f>Assumptions!A46</f>
        <v/>
      </c>
      <c r="N42">
        <f>Assumptions!D46</f>
        <v/>
      </c>
      <c r="O42">
        <f>Assumptions!F46</f>
        <v/>
      </c>
      <c r="P42">
        <f>Assumptions!H46</f>
        <v/>
      </c>
    </row>
    <row r="43">
      <c r="A43" s="6" t="n"/>
      <c r="B43" s="16" t="n"/>
      <c r="C43" s="16" t="n"/>
      <c r="D43" s="21" t="n"/>
      <c r="E43" s="6" t="n"/>
      <c r="F43" s="21" t="n"/>
      <c r="G43" s="21" t="n"/>
      <c r="H43" s="21" t="n"/>
      <c r="I43" s="16" t="n"/>
      <c r="J43" s="6" t="n"/>
      <c r="K43" s="18">
        <f>IF(A43="","",IF(COUNTIF($A$4:$A$103,A43)&gt;1,"Check duplicate lead ID",IF(OR(B43="",D43="",E43="",I43="",J43=""),"Check required inputs",IF(OR(AND(F43&lt;&gt;"",F43&lt;D43),AND(G43&lt;&gt;"",OR(F43="",G43&lt;F43)),AND(H43&lt;&gt;"",OR(G43="",H43&lt;G43))),"Check milestone dates",IF(AND(J43="Leased",H43=""),"Check lease date",IF(AND(H43&lt;&gt;"",J43&lt;&gt;"Leased"),"Check status",IF(AND(J43="Applied",G43=""),"Check application date",IF(AND(J43="Showing held",F43=""),"Check showing date","OK"))))))))</f>
        <v/>
      </c>
      <c r="M43">
        <f>Assumptions!A47</f>
        <v/>
      </c>
      <c r="N43">
        <f>Assumptions!D47</f>
        <v/>
      </c>
      <c r="O43">
        <f>Assumptions!F47</f>
        <v/>
      </c>
      <c r="P43">
        <f>Assumptions!H47</f>
        <v/>
      </c>
    </row>
    <row r="44">
      <c r="A44" s="6" t="n"/>
      <c r="B44" s="16" t="n"/>
      <c r="C44" s="16" t="n"/>
      <c r="D44" s="21" t="n"/>
      <c r="E44" s="6" t="n"/>
      <c r="F44" s="21" t="n"/>
      <c r="G44" s="21" t="n"/>
      <c r="H44" s="21" t="n"/>
      <c r="I44" s="16" t="n"/>
      <c r="J44" s="6" t="n"/>
      <c r="K44" s="17">
        <f>IF(A44="","",IF(COUNTIF($A$4:$A$103,A44)&gt;1,"Check duplicate lead ID",IF(OR(B44="",D44="",E44="",I44="",J44=""),"Check required inputs",IF(OR(AND(F44&lt;&gt;"",F44&lt;D44),AND(G44&lt;&gt;"",OR(F44="",G44&lt;F44)),AND(H44&lt;&gt;"",OR(G44="",H44&lt;G44))),"Check milestone dates",IF(AND(J44="Leased",H44=""),"Check lease date",IF(AND(H44&lt;&gt;"",J44&lt;&gt;"Leased"),"Check status",IF(AND(J44="Applied",G44=""),"Check application date",IF(AND(J44="Showing held",F44=""),"Check showing date","OK"))))))))</f>
        <v/>
      </c>
      <c r="M44">
        <f>Assumptions!A48</f>
        <v/>
      </c>
      <c r="N44">
        <f>Assumptions!D48</f>
        <v/>
      </c>
      <c r="O44">
        <f>Assumptions!F48</f>
        <v/>
      </c>
      <c r="P44">
        <f>Assumptions!H48</f>
        <v/>
      </c>
    </row>
    <row r="45">
      <c r="A45" s="6" t="n"/>
      <c r="B45" s="16" t="n"/>
      <c r="C45" s="16" t="n"/>
      <c r="D45" s="21" t="n"/>
      <c r="E45" s="6" t="n"/>
      <c r="F45" s="21" t="n"/>
      <c r="G45" s="21" t="n"/>
      <c r="H45" s="21" t="n"/>
      <c r="I45" s="16" t="n"/>
      <c r="J45" s="6" t="n"/>
      <c r="K45" s="18">
        <f>IF(A45="","",IF(COUNTIF($A$4:$A$103,A45)&gt;1,"Check duplicate lead ID",IF(OR(B45="",D45="",E45="",I45="",J45=""),"Check required inputs",IF(OR(AND(F45&lt;&gt;"",F45&lt;D45),AND(G45&lt;&gt;"",OR(F45="",G45&lt;F45)),AND(H45&lt;&gt;"",OR(G45="",H45&lt;G45))),"Check milestone dates",IF(AND(J45="Leased",H45=""),"Check lease date",IF(AND(H45&lt;&gt;"",J45&lt;&gt;"Leased"),"Check status",IF(AND(J45="Applied",G45=""),"Check application date",IF(AND(J45="Showing held",F45=""),"Check showing date","OK"))))))))</f>
        <v/>
      </c>
      <c r="M45">
        <f>Assumptions!A49</f>
        <v/>
      </c>
      <c r="N45">
        <f>Assumptions!D49</f>
        <v/>
      </c>
      <c r="O45">
        <f>Assumptions!F49</f>
        <v/>
      </c>
      <c r="P45">
        <f>Assumptions!H49</f>
        <v/>
      </c>
    </row>
    <row r="46">
      <c r="A46" s="6" t="n"/>
      <c r="B46" s="16" t="n"/>
      <c r="C46" s="16" t="n"/>
      <c r="D46" s="21" t="n"/>
      <c r="E46" s="6" t="n"/>
      <c r="F46" s="21" t="n"/>
      <c r="G46" s="21" t="n"/>
      <c r="H46" s="21" t="n"/>
      <c r="I46" s="16" t="n"/>
      <c r="J46" s="6" t="n"/>
      <c r="K46" s="17">
        <f>IF(A46="","",IF(COUNTIF($A$4:$A$103,A46)&gt;1,"Check duplicate lead ID",IF(OR(B46="",D46="",E46="",I46="",J46=""),"Check required inputs",IF(OR(AND(F46&lt;&gt;"",F46&lt;D46),AND(G46&lt;&gt;"",OR(F46="",G46&lt;F46)),AND(H46&lt;&gt;"",OR(G46="",H46&lt;G46))),"Check milestone dates",IF(AND(J46="Leased",H46=""),"Check lease date",IF(AND(H46&lt;&gt;"",J46&lt;&gt;"Leased"),"Check status",IF(AND(J46="Applied",G46=""),"Check application date",IF(AND(J46="Showing held",F46=""),"Check showing date","OK"))))))))</f>
        <v/>
      </c>
      <c r="M46">
        <f>Assumptions!A50</f>
        <v/>
      </c>
      <c r="N46">
        <f>Assumptions!D50</f>
        <v/>
      </c>
      <c r="O46">
        <f>Assumptions!F50</f>
        <v/>
      </c>
      <c r="P46">
        <f>Assumptions!H50</f>
        <v/>
      </c>
    </row>
    <row r="47">
      <c r="A47" s="6" t="n"/>
      <c r="B47" s="16" t="n"/>
      <c r="C47" s="16" t="n"/>
      <c r="D47" s="21" t="n"/>
      <c r="E47" s="6" t="n"/>
      <c r="F47" s="21" t="n"/>
      <c r="G47" s="21" t="n"/>
      <c r="H47" s="21" t="n"/>
      <c r="I47" s="16" t="n"/>
      <c r="J47" s="6" t="n"/>
      <c r="K47" s="18">
        <f>IF(A47="","",IF(COUNTIF($A$4:$A$103,A47)&gt;1,"Check duplicate lead ID",IF(OR(B47="",D47="",E47="",I47="",J47=""),"Check required inputs",IF(OR(AND(F47&lt;&gt;"",F47&lt;D47),AND(G47&lt;&gt;"",OR(F47="",G47&lt;F47)),AND(H47&lt;&gt;"",OR(G47="",H47&lt;G47))),"Check milestone dates",IF(AND(J47="Leased",H47=""),"Check lease date",IF(AND(H47&lt;&gt;"",J47&lt;&gt;"Leased"),"Check status",IF(AND(J47="Applied",G47=""),"Check application date",IF(AND(J47="Showing held",F47=""),"Check showing date","OK"))))))))</f>
        <v/>
      </c>
      <c r="M47">
        <f>Assumptions!A51</f>
        <v/>
      </c>
      <c r="N47">
        <f>Assumptions!D51</f>
        <v/>
      </c>
      <c r="O47">
        <f>Assumptions!F51</f>
        <v/>
      </c>
      <c r="P47">
        <f>Assumptions!H51</f>
        <v/>
      </c>
    </row>
    <row r="48">
      <c r="A48" s="6" t="n"/>
      <c r="B48" s="16" t="n"/>
      <c r="C48" s="16" t="n"/>
      <c r="D48" s="21" t="n"/>
      <c r="E48" s="6" t="n"/>
      <c r="F48" s="21" t="n"/>
      <c r="G48" s="21" t="n"/>
      <c r="H48" s="21" t="n"/>
      <c r="I48" s="16" t="n"/>
      <c r="J48" s="6" t="n"/>
      <c r="K48" s="17">
        <f>IF(A48="","",IF(COUNTIF($A$4:$A$103,A48)&gt;1,"Check duplicate lead ID",IF(OR(B48="",D48="",E48="",I48="",J48=""),"Check required inputs",IF(OR(AND(F48&lt;&gt;"",F48&lt;D48),AND(G48&lt;&gt;"",OR(F48="",G48&lt;F48)),AND(H48&lt;&gt;"",OR(G48="",H48&lt;G48))),"Check milestone dates",IF(AND(J48="Leased",H48=""),"Check lease date",IF(AND(H48&lt;&gt;"",J48&lt;&gt;"Leased"),"Check status",IF(AND(J48="Applied",G48=""),"Check application date",IF(AND(J48="Showing held",F48=""),"Check showing date","OK"))))))))</f>
        <v/>
      </c>
      <c r="M48">
        <f>Assumptions!A52</f>
        <v/>
      </c>
      <c r="N48">
        <f>Assumptions!D52</f>
        <v/>
      </c>
      <c r="O48">
        <f>Assumptions!F52</f>
        <v/>
      </c>
      <c r="P48">
        <f>Assumptions!H52</f>
        <v/>
      </c>
    </row>
    <row r="49">
      <c r="A49" s="6" t="n"/>
      <c r="B49" s="16" t="n"/>
      <c r="C49" s="16" t="n"/>
      <c r="D49" s="21" t="n"/>
      <c r="E49" s="6" t="n"/>
      <c r="F49" s="21" t="n"/>
      <c r="G49" s="21" t="n"/>
      <c r="H49" s="21" t="n"/>
      <c r="I49" s="16" t="n"/>
      <c r="J49" s="6" t="n"/>
      <c r="K49" s="18">
        <f>IF(A49="","",IF(COUNTIF($A$4:$A$103,A49)&gt;1,"Check duplicate lead ID",IF(OR(B49="",D49="",E49="",I49="",J49=""),"Check required inputs",IF(OR(AND(F49&lt;&gt;"",F49&lt;D49),AND(G49&lt;&gt;"",OR(F49="",G49&lt;F49)),AND(H49&lt;&gt;"",OR(G49="",H49&lt;G49))),"Check milestone dates",IF(AND(J49="Leased",H49=""),"Check lease date",IF(AND(H49&lt;&gt;"",J49&lt;&gt;"Leased"),"Check status",IF(AND(J49="Applied",G49=""),"Check application date",IF(AND(J49="Showing held",F49=""),"Check showing date","OK"))))))))</f>
        <v/>
      </c>
      <c r="M49">
        <f>Assumptions!A53</f>
        <v/>
      </c>
      <c r="N49">
        <f>Assumptions!D53</f>
        <v/>
      </c>
      <c r="O49">
        <f>Assumptions!F53</f>
        <v/>
      </c>
      <c r="P49">
        <f>Assumptions!H53</f>
        <v/>
      </c>
    </row>
    <row r="50">
      <c r="A50" s="6" t="n"/>
      <c r="B50" s="16" t="n"/>
      <c r="C50" s="16" t="n"/>
      <c r="D50" s="21" t="n"/>
      <c r="E50" s="6" t="n"/>
      <c r="F50" s="21" t="n"/>
      <c r="G50" s="21" t="n"/>
      <c r="H50" s="21" t="n"/>
      <c r="I50" s="16" t="n"/>
      <c r="J50" s="6" t="n"/>
      <c r="K50" s="17">
        <f>IF(A50="","",IF(COUNTIF($A$4:$A$103,A50)&gt;1,"Check duplicate lead ID",IF(OR(B50="",D50="",E50="",I50="",J50=""),"Check required inputs",IF(OR(AND(F50&lt;&gt;"",F50&lt;D50),AND(G50&lt;&gt;"",OR(F50="",G50&lt;F50)),AND(H50&lt;&gt;"",OR(G50="",H50&lt;G50))),"Check milestone dates",IF(AND(J50="Leased",H50=""),"Check lease date",IF(AND(H50&lt;&gt;"",J50&lt;&gt;"Leased"),"Check status",IF(AND(J50="Applied",G50=""),"Check application date",IF(AND(J50="Showing held",F50=""),"Check showing date","OK"))))))))</f>
        <v/>
      </c>
      <c r="M50">
        <f>Assumptions!A54</f>
        <v/>
      </c>
      <c r="N50">
        <f>Assumptions!D54</f>
        <v/>
      </c>
      <c r="O50">
        <f>Assumptions!F54</f>
        <v/>
      </c>
      <c r="P50">
        <f>Assumptions!H54</f>
        <v/>
      </c>
    </row>
    <row r="51">
      <c r="A51" s="6" t="n"/>
      <c r="B51" s="16" t="n"/>
      <c r="C51" s="16" t="n"/>
      <c r="D51" s="21" t="n"/>
      <c r="E51" s="6" t="n"/>
      <c r="F51" s="21" t="n"/>
      <c r="G51" s="21" t="n"/>
      <c r="H51" s="21" t="n"/>
      <c r="I51" s="16" t="n"/>
      <c r="J51" s="6" t="n"/>
      <c r="K51" s="18">
        <f>IF(A51="","",IF(COUNTIF($A$4:$A$103,A51)&gt;1,"Check duplicate lead ID",IF(OR(B51="",D51="",E51="",I51="",J51=""),"Check required inputs",IF(OR(AND(F51&lt;&gt;"",F51&lt;D51),AND(G51&lt;&gt;"",OR(F51="",G51&lt;F51)),AND(H51&lt;&gt;"",OR(G51="",H51&lt;G51))),"Check milestone dates",IF(AND(J51="Leased",H51=""),"Check lease date",IF(AND(H51&lt;&gt;"",J51&lt;&gt;"Leased"),"Check status",IF(AND(J51="Applied",G51=""),"Check application date",IF(AND(J51="Showing held",F51=""),"Check showing date","OK"))))))))</f>
        <v/>
      </c>
      <c r="M51">
        <f>Assumptions!A55</f>
        <v/>
      </c>
      <c r="N51">
        <f>Assumptions!D55</f>
        <v/>
      </c>
      <c r="O51">
        <f>Assumptions!F55</f>
        <v/>
      </c>
      <c r="P51">
        <f>Assumptions!H55</f>
        <v/>
      </c>
    </row>
    <row r="52">
      <c r="A52" s="6" t="n"/>
      <c r="B52" s="16" t="n"/>
      <c r="C52" s="16" t="n"/>
      <c r="D52" s="21" t="n"/>
      <c r="E52" s="6" t="n"/>
      <c r="F52" s="21" t="n"/>
      <c r="G52" s="21" t="n"/>
      <c r="H52" s="21" t="n"/>
      <c r="I52" s="16" t="n"/>
      <c r="J52" s="6" t="n"/>
      <c r="K52" s="17">
        <f>IF(A52="","",IF(COUNTIF($A$4:$A$103,A52)&gt;1,"Check duplicate lead ID",IF(OR(B52="",D52="",E52="",I52="",J52=""),"Check required inputs",IF(OR(AND(F52&lt;&gt;"",F52&lt;D52),AND(G52&lt;&gt;"",OR(F52="",G52&lt;F52)),AND(H52&lt;&gt;"",OR(G52="",H52&lt;G52))),"Check milestone dates",IF(AND(J52="Leased",H52=""),"Check lease date",IF(AND(H52&lt;&gt;"",J52&lt;&gt;"Leased"),"Check status",IF(AND(J52="Applied",G52=""),"Check application date",IF(AND(J52="Showing held",F52=""),"Check showing date","OK"))))))))</f>
        <v/>
      </c>
      <c r="M52">
        <f>Assumptions!A56</f>
        <v/>
      </c>
      <c r="N52">
        <f>Assumptions!D56</f>
        <v/>
      </c>
      <c r="O52">
        <f>Assumptions!F56</f>
        <v/>
      </c>
      <c r="P52">
        <f>Assumptions!H56</f>
        <v/>
      </c>
    </row>
    <row r="53">
      <c r="A53" s="6" t="n"/>
      <c r="B53" s="16" t="n"/>
      <c r="C53" s="16" t="n"/>
      <c r="D53" s="21" t="n"/>
      <c r="E53" s="6" t="n"/>
      <c r="F53" s="21" t="n"/>
      <c r="G53" s="21" t="n"/>
      <c r="H53" s="21" t="n"/>
      <c r="I53" s="16" t="n"/>
      <c r="J53" s="6" t="n"/>
      <c r="K53" s="18">
        <f>IF(A53="","",IF(COUNTIF($A$4:$A$103,A53)&gt;1,"Check duplicate lead ID",IF(OR(B53="",D53="",E53="",I53="",J53=""),"Check required inputs",IF(OR(AND(F53&lt;&gt;"",F53&lt;D53),AND(G53&lt;&gt;"",OR(F53="",G53&lt;F53)),AND(H53&lt;&gt;"",OR(G53="",H53&lt;G53))),"Check milestone dates",IF(AND(J53="Leased",H53=""),"Check lease date",IF(AND(H53&lt;&gt;"",J53&lt;&gt;"Leased"),"Check status",IF(AND(J53="Applied",G53=""),"Check application date",IF(AND(J53="Showing held",F53=""),"Check showing date","OK"))))))))</f>
        <v/>
      </c>
      <c r="M53">
        <f>Assumptions!A57</f>
        <v/>
      </c>
      <c r="N53">
        <f>Assumptions!D57</f>
        <v/>
      </c>
      <c r="O53">
        <f>Assumptions!F57</f>
        <v/>
      </c>
      <c r="P53">
        <f>Assumptions!H57</f>
        <v/>
      </c>
    </row>
    <row r="54">
      <c r="A54" s="6" t="n"/>
      <c r="B54" s="16" t="n"/>
      <c r="C54" s="16" t="n"/>
      <c r="D54" s="21" t="n"/>
      <c r="E54" s="6" t="n"/>
      <c r="F54" s="21" t="n"/>
      <c r="G54" s="21" t="n"/>
      <c r="H54" s="21" t="n"/>
      <c r="I54" s="16" t="n"/>
      <c r="J54" s="6" t="n"/>
      <c r="K54" s="17">
        <f>IF(A54="","",IF(COUNTIF($A$4:$A$103,A54)&gt;1,"Check duplicate lead ID",IF(OR(B54="",D54="",E54="",I54="",J54=""),"Check required inputs",IF(OR(AND(F54&lt;&gt;"",F54&lt;D54),AND(G54&lt;&gt;"",OR(F54="",G54&lt;F54)),AND(H54&lt;&gt;"",OR(G54="",H54&lt;G54))),"Check milestone dates",IF(AND(J54="Leased",H54=""),"Check lease date",IF(AND(H54&lt;&gt;"",J54&lt;&gt;"Leased"),"Check status",IF(AND(J54="Applied",G54=""),"Check application date",IF(AND(J54="Showing held",F54=""),"Check showing date","OK"))))))))</f>
        <v/>
      </c>
      <c r="M54">
        <f>Assumptions!A58</f>
        <v/>
      </c>
      <c r="N54">
        <f>Assumptions!D58</f>
        <v/>
      </c>
      <c r="O54">
        <f>Assumptions!F58</f>
        <v/>
      </c>
      <c r="P54">
        <f>Assumptions!H58</f>
        <v/>
      </c>
    </row>
    <row r="55">
      <c r="A55" s="6" t="n"/>
      <c r="B55" s="16" t="n"/>
      <c r="C55" s="16" t="n"/>
      <c r="D55" s="21" t="n"/>
      <c r="E55" s="6" t="n"/>
      <c r="F55" s="21" t="n"/>
      <c r="G55" s="21" t="n"/>
      <c r="H55" s="21" t="n"/>
      <c r="I55" s="16" t="n"/>
      <c r="J55" s="6" t="n"/>
      <c r="K55" s="18">
        <f>IF(A55="","",IF(COUNTIF($A$4:$A$103,A55)&gt;1,"Check duplicate lead ID",IF(OR(B55="",D55="",E55="",I55="",J55=""),"Check required inputs",IF(OR(AND(F55&lt;&gt;"",F55&lt;D55),AND(G55&lt;&gt;"",OR(F55="",G55&lt;F55)),AND(H55&lt;&gt;"",OR(G55="",H55&lt;G55))),"Check milestone dates",IF(AND(J55="Leased",H55=""),"Check lease date",IF(AND(H55&lt;&gt;"",J55&lt;&gt;"Leased"),"Check status",IF(AND(J55="Applied",G55=""),"Check application date",IF(AND(J55="Showing held",F55=""),"Check showing date","OK"))))))))</f>
        <v/>
      </c>
      <c r="M55">
        <f>Assumptions!A59</f>
        <v/>
      </c>
      <c r="N55">
        <f>Assumptions!D59</f>
        <v/>
      </c>
      <c r="O55">
        <f>Assumptions!F59</f>
        <v/>
      </c>
      <c r="P55">
        <f>Assumptions!H59</f>
        <v/>
      </c>
    </row>
    <row r="56">
      <c r="A56" s="6" t="n"/>
      <c r="B56" s="16" t="n"/>
      <c r="C56" s="16" t="n"/>
      <c r="D56" s="21" t="n"/>
      <c r="E56" s="6" t="n"/>
      <c r="F56" s="21" t="n"/>
      <c r="G56" s="21" t="n"/>
      <c r="H56" s="21" t="n"/>
      <c r="I56" s="16" t="n"/>
      <c r="J56" s="6" t="n"/>
      <c r="K56" s="17">
        <f>IF(A56="","",IF(COUNTIF($A$4:$A$103,A56)&gt;1,"Check duplicate lead ID",IF(OR(B56="",D56="",E56="",I56="",J56=""),"Check required inputs",IF(OR(AND(F56&lt;&gt;"",F56&lt;D56),AND(G56&lt;&gt;"",OR(F56="",G56&lt;F56)),AND(H56&lt;&gt;"",OR(G56="",H56&lt;G56))),"Check milestone dates",IF(AND(J56="Leased",H56=""),"Check lease date",IF(AND(H56&lt;&gt;"",J56&lt;&gt;"Leased"),"Check status",IF(AND(J56="Applied",G56=""),"Check application date",IF(AND(J56="Showing held",F56=""),"Check showing date","OK"))))))))</f>
        <v/>
      </c>
      <c r="M56">
        <f>Assumptions!A60</f>
        <v/>
      </c>
      <c r="N56">
        <f>Assumptions!D60</f>
        <v/>
      </c>
      <c r="O56">
        <f>Assumptions!F60</f>
        <v/>
      </c>
      <c r="P56">
        <f>Assumptions!H60</f>
        <v/>
      </c>
    </row>
    <row r="57">
      <c r="A57" s="6" t="n"/>
      <c r="B57" s="16" t="n"/>
      <c r="C57" s="16" t="n"/>
      <c r="D57" s="21" t="n"/>
      <c r="E57" s="6" t="n"/>
      <c r="F57" s="21" t="n"/>
      <c r="G57" s="21" t="n"/>
      <c r="H57" s="21" t="n"/>
      <c r="I57" s="16" t="n"/>
      <c r="J57" s="6" t="n"/>
      <c r="K57" s="18">
        <f>IF(A57="","",IF(COUNTIF($A$4:$A$103,A57)&gt;1,"Check duplicate lead ID",IF(OR(B57="",D57="",E57="",I57="",J57=""),"Check required inputs",IF(OR(AND(F57&lt;&gt;"",F57&lt;D57),AND(G57&lt;&gt;"",OR(F57="",G57&lt;F57)),AND(H57&lt;&gt;"",OR(G57="",H57&lt;G57))),"Check milestone dates",IF(AND(J57="Leased",H57=""),"Check lease date",IF(AND(H57&lt;&gt;"",J57&lt;&gt;"Leased"),"Check status",IF(AND(J57="Applied",G57=""),"Check application date",IF(AND(J57="Showing held",F57=""),"Check showing date","OK"))))))))</f>
        <v/>
      </c>
      <c r="M57">
        <f>Assumptions!A61</f>
        <v/>
      </c>
      <c r="N57">
        <f>Assumptions!D61</f>
        <v/>
      </c>
      <c r="O57">
        <f>Assumptions!F61</f>
        <v/>
      </c>
      <c r="P57">
        <f>Assumptions!H61</f>
        <v/>
      </c>
    </row>
    <row r="58">
      <c r="A58" s="6" t="n"/>
      <c r="B58" s="16" t="n"/>
      <c r="C58" s="16" t="n"/>
      <c r="D58" s="21" t="n"/>
      <c r="E58" s="6" t="n"/>
      <c r="F58" s="21" t="n"/>
      <c r="G58" s="21" t="n"/>
      <c r="H58" s="21" t="n"/>
      <c r="I58" s="16" t="n"/>
      <c r="J58" s="6" t="n"/>
      <c r="K58" s="17">
        <f>IF(A58="","",IF(COUNTIF($A$4:$A$103,A58)&gt;1,"Check duplicate lead ID",IF(OR(B58="",D58="",E58="",I58="",J58=""),"Check required inputs",IF(OR(AND(F58&lt;&gt;"",F58&lt;D58),AND(G58&lt;&gt;"",OR(F58="",G58&lt;F58)),AND(H58&lt;&gt;"",OR(G58="",H58&lt;G58))),"Check milestone dates",IF(AND(J58="Leased",H58=""),"Check lease date",IF(AND(H58&lt;&gt;"",J58&lt;&gt;"Leased"),"Check status",IF(AND(J58="Applied",G58=""),"Check application date",IF(AND(J58="Showing held",F58=""),"Check showing date","OK"))))))))</f>
        <v/>
      </c>
      <c r="M58">
        <f>Assumptions!A62</f>
        <v/>
      </c>
      <c r="N58">
        <f>Assumptions!D62</f>
        <v/>
      </c>
      <c r="O58">
        <f>Assumptions!F62</f>
        <v/>
      </c>
      <c r="P58">
        <f>Assumptions!H62</f>
        <v/>
      </c>
    </row>
    <row r="59">
      <c r="A59" s="6" t="n"/>
      <c r="B59" s="16" t="n"/>
      <c r="C59" s="16" t="n"/>
      <c r="D59" s="21" t="n"/>
      <c r="E59" s="6" t="n"/>
      <c r="F59" s="21" t="n"/>
      <c r="G59" s="21" t="n"/>
      <c r="H59" s="21" t="n"/>
      <c r="I59" s="16" t="n"/>
      <c r="J59" s="6" t="n"/>
      <c r="K59" s="18">
        <f>IF(A59="","",IF(COUNTIF($A$4:$A$103,A59)&gt;1,"Check duplicate lead ID",IF(OR(B59="",D59="",E59="",I59="",J59=""),"Check required inputs",IF(OR(AND(F59&lt;&gt;"",F59&lt;D59),AND(G59&lt;&gt;"",OR(F59="",G59&lt;F59)),AND(H59&lt;&gt;"",OR(G59="",H59&lt;G59))),"Check milestone dates",IF(AND(J59="Leased",H59=""),"Check lease date",IF(AND(H59&lt;&gt;"",J59&lt;&gt;"Leased"),"Check status",IF(AND(J59="Applied",G59=""),"Check application date",IF(AND(J59="Showing held",F59=""),"Check showing date","OK"))))))))</f>
        <v/>
      </c>
      <c r="M59">
        <f>Assumptions!A63</f>
        <v/>
      </c>
      <c r="N59">
        <f>Assumptions!D63</f>
        <v/>
      </c>
      <c r="O59">
        <f>Assumptions!F63</f>
        <v/>
      </c>
      <c r="P59">
        <f>Assumptions!H63</f>
        <v/>
      </c>
    </row>
    <row r="60">
      <c r="A60" s="6" t="n"/>
      <c r="B60" s="16" t="n"/>
      <c r="C60" s="16" t="n"/>
      <c r="D60" s="21" t="n"/>
      <c r="E60" s="6" t="n"/>
      <c r="F60" s="21" t="n"/>
      <c r="G60" s="21" t="n"/>
      <c r="H60" s="21" t="n"/>
      <c r="I60" s="16" t="n"/>
      <c r="J60" s="6" t="n"/>
      <c r="K60" s="17">
        <f>IF(A60="","",IF(COUNTIF($A$4:$A$103,A60)&gt;1,"Check duplicate lead ID",IF(OR(B60="",D60="",E60="",I60="",J60=""),"Check required inputs",IF(OR(AND(F60&lt;&gt;"",F60&lt;D60),AND(G60&lt;&gt;"",OR(F60="",G60&lt;F60)),AND(H60&lt;&gt;"",OR(G60="",H60&lt;G60))),"Check milestone dates",IF(AND(J60="Leased",H60=""),"Check lease date",IF(AND(H60&lt;&gt;"",J60&lt;&gt;"Leased"),"Check status",IF(AND(J60="Applied",G60=""),"Check application date",IF(AND(J60="Showing held",F60=""),"Check showing date","OK"))))))))</f>
        <v/>
      </c>
      <c r="M60">
        <f>Assumptions!A64</f>
        <v/>
      </c>
      <c r="N60">
        <f>Assumptions!D64</f>
        <v/>
      </c>
      <c r="O60">
        <f>Assumptions!F64</f>
        <v/>
      </c>
      <c r="P60">
        <f>Assumptions!H64</f>
        <v/>
      </c>
    </row>
    <row r="61">
      <c r="A61" s="6" t="n"/>
      <c r="B61" s="16" t="n"/>
      <c r="C61" s="16" t="n"/>
      <c r="D61" s="21" t="n"/>
      <c r="E61" s="6" t="n"/>
      <c r="F61" s="21" t="n"/>
      <c r="G61" s="21" t="n"/>
      <c r="H61" s="21" t="n"/>
      <c r="I61" s="16" t="n"/>
      <c r="J61" s="6" t="n"/>
      <c r="K61" s="18">
        <f>IF(A61="","",IF(COUNTIF($A$4:$A$103,A61)&gt;1,"Check duplicate lead ID",IF(OR(B61="",D61="",E61="",I61="",J61=""),"Check required inputs",IF(OR(AND(F61&lt;&gt;"",F61&lt;D61),AND(G61&lt;&gt;"",OR(F61="",G61&lt;F61)),AND(H61&lt;&gt;"",OR(G61="",H61&lt;G61))),"Check milestone dates",IF(AND(J61="Leased",H61=""),"Check lease date",IF(AND(H61&lt;&gt;"",J61&lt;&gt;"Leased"),"Check status",IF(AND(J61="Applied",G61=""),"Check application date",IF(AND(J61="Showing held",F61=""),"Check showing date","OK"))))))))</f>
        <v/>
      </c>
      <c r="M61">
        <f>Assumptions!A65</f>
        <v/>
      </c>
      <c r="N61">
        <f>Assumptions!D65</f>
        <v/>
      </c>
      <c r="O61">
        <f>Assumptions!F65</f>
        <v/>
      </c>
      <c r="P61">
        <f>Assumptions!H65</f>
        <v/>
      </c>
    </row>
    <row r="62">
      <c r="A62" s="6" t="n"/>
      <c r="B62" s="16" t="n"/>
      <c r="C62" s="16" t="n"/>
      <c r="D62" s="21" t="n"/>
      <c r="E62" s="6" t="n"/>
      <c r="F62" s="21" t="n"/>
      <c r="G62" s="21" t="n"/>
      <c r="H62" s="21" t="n"/>
      <c r="I62" s="16" t="n"/>
      <c r="J62" s="6" t="n"/>
      <c r="K62" s="17">
        <f>IF(A62="","",IF(COUNTIF($A$4:$A$103,A62)&gt;1,"Check duplicate lead ID",IF(OR(B62="",D62="",E62="",I62="",J62=""),"Check required inputs",IF(OR(AND(F62&lt;&gt;"",F62&lt;D62),AND(G62&lt;&gt;"",OR(F62="",G62&lt;F62)),AND(H62&lt;&gt;"",OR(G62="",H62&lt;G62))),"Check milestone dates",IF(AND(J62="Leased",H62=""),"Check lease date",IF(AND(H62&lt;&gt;"",J62&lt;&gt;"Leased"),"Check status",IF(AND(J62="Applied",G62=""),"Check application date",IF(AND(J62="Showing held",F62=""),"Check showing date","OK"))))))))</f>
        <v/>
      </c>
      <c r="M62">
        <f>Assumptions!A66</f>
        <v/>
      </c>
      <c r="N62">
        <f>Assumptions!D66</f>
        <v/>
      </c>
      <c r="O62">
        <f>Assumptions!F66</f>
        <v/>
      </c>
      <c r="P62">
        <f>Assumptions!H66</f>
        <v/>
      </c>
    </row>
    <row r="63">
      <c r="A63" s="6" t="n"/>
      <c r="B63" s="16" t="n"/>
      <c r="C63" s="16" t="n"/>
      <c r="D63" s="21" t="n"/>
      <c r="E63" s="6" t="n"/>
      <c r="F63" s="21" t="n"/>
      <c r="G63" s="21" t="n"/>
      <c r="H63" s="21" t="n"/>
      <c r="I63" s="16" t="n"/>
      <c r="J63" s="6" t="n"/>
      <c r="K63" s="18">
        <f>IF(A63="","",IF(COUNTIF($A$4:$A$103,A63)&gt;1,"Check duplicate lead ID",IF(OR(B63="",D63="",E63="",I63="",J63=""),"Check required inputs",IF(OR(AND(F63&lt;&gt;"",F63&lt;D63),AND(G63&lt;&gt;"",OR(F63="",G63&lt;F63)),AND(H63&lt;&gt;"",OR(G63="",H63&lt;G63))),"Check milestone dates",IF(AND(J63="Leased",H63=""),"Check lease date",IF(AND(H63&lt;&gt;"",J63&lt;&gt;"Leased"),"Check status",IF(AND(J63="Applied",G63=""),"Check application date",IF(AND(J63="Showing held",F63=""),"Check showing date","OK"))))))))</f>
        <v/>
      </c>
      <c r="M63">
        <f>Assumptions!A67</f>
        <v/>
      </c>
      <c r="N63">
        <f>Assumptions!D67</f>
        <v/>
      </c>
      <c r="O63">
        <f>Assumptions!F67</f>
        <v/>
      </c>
      <c r="P63">
        <f>Assumptions!H67</f>
        <v/>
      </c>
    </row>
    <row r="64">
      <c r="A64" s="6" t="n"/>
      <c r="B64" s="16" t="n"/>
      <c r="C64" s="16" t="n"/>
      <c r="D64" s="21" t="n"/>
      <c r="E64" s="6" t="n"/>
      <c r="F64" s="21" t="n"/>
      <c r="G64" s="21" t="n"/>
      <c r="H64" s="21" t="n"/>
      <c r="I64" s="16" t="n"/>
      <c r="J64" s="6" t="n"/>
      <c r="K64" s="17">
        <f>IF(A64="","",IF(COUNTIF($A$4:$A$103,A64)&gt;1,"Check duplicate lead ID",IF(OR(B64="",D64="",E64="",I64="",J64=""),"Check required inputs",IF(OR(AND(F64&lt;&gt;"",F64&lt;D64),AND(G64&lt;&gt;"",OR(F64="",G64&lt;F64)),AND(H64&lt;&gt;"",OR(G64="",H64&lt;G64))),"Check milestone dates",IF(AND(J64="Leased",H64=""),"Check lease date",IF(AND(H64&lt;&gt;"",J64&lt;&gt;"Leased"),"Check status",IF(AND(J64="Applied",G64=""),"Check application date",IF(AND(J64="Showing held",F64=""),"Check showing date","OK"))))))))</f>
        <v/>
      </c>
      <c r="M64">
        <f>Assumptions!A68</f>
        <v/>
      </c>
      <c r="N64">
        <f>Assumptions!D68</f>
        <v/>
      </c>
      <c r="O64">
        <f>Assumptions!F68</f>
        <v/>
      </c>
      <c r="P64">
        <f>Assumptions!H68</f>
        <v/>
      </c>
    </row>
    <row r="65">
      <c r="A65" s="6" t="n"/>
      <c r="B65" s="16" t="n"/>
      <c r="C65" s="16" t="n"/>
      <c r="D65" s="21" t="n"/>
      <c r="E65" s="6" t="n"/>
      <c r="F65" s="21" t="n"/>
      <c r="G65" s="21" t="n"/>
      <c r="H65" s="21" t="n"/>
      <c r="I65" s="16" t="n"/>
      <c r="J65" s="6" t="n"/>
      <c r="K65" s="18">
        <f>IF(A65="","",IF(COUNTIF($A$4:$A$103,A65)&gt;1,"Check duplicate lead ID",IF(OR(B65="",D65="",E65="",I65="",J65=""),"Check required inputs",IF(OR(AND(F65&lt;&gt;"",F65&lt;D65),AND(G65&lt;&gt;"",OR(F65="",G65&lt;F65)),AND(H65&lt;&gt;"",OR(G65="",H65&lt;G65))),"Check milestone dates",IF(AND(J65="Leased",H65=""),"Check lease date",IF(AND(H65&lt;&gt;"",J65&lt;&gt;"Leased"),"Check status",IF(AND(J65="Applied",G65=""),"Check application date",IF(AND(J65="Showing held",F65=""),"Check showing date","OK"))))))))</f>
        <v/>
      </c>
      <c r="M65">
        <f>Assumptions!A69</f>
        <v/>
      </c>
      <c r="N65">
        <f>Assumptions!D69</f>
        <v/>
      </c>
      <c r="O65">
        <f>Assumptions!F69</f>
        <v/>
      </c>
      <c r="P65">
        <f>Assumptions!H69</f>
        <v/>
      </c>
    </row>
    <row r="66">
      <c r="A66" s="6" t="n"/>
      <c r="B66" s="16" t="n"/>
      <c r="C66" s="16" t="n"/>
      <c r="D66" s="21" t="n"/>
      <c r="E66" s="6" t="n"/>
      <c r="F66" s="21" t="n"/>
      <c r="G66" s="21" t="n"/>
      <c r="H66" s="21" t="n"/>
      <c r="I66" s="16" t="n"/>
      <c r="J66" s="6" t="n"/>
      <c r="K66" s="17">
        <f>IF(A66="","",IF(COUNTIF($A$4:$A$103,A66)&gt;1,"Check duplicate lead ID",IF(OR(B66="",D66="",E66="",I66="",J66=""),"Check required inputs",IF(OR(AND(F66&lt;&gt;"",F66&lt;D66),AND(G66&lt;&gt;"",OR(F66="",G66&lt;F66)),AND(H66&lt;&gt;"",OR(G66="",H66&lt;G66))),"Check milestone dates",IF(AND(J66="Leased",H66=""),"Check lease date",IF(AND(H66&lt;&gt;"",J66&lt;&gt;"Leased"),"Check status",IF(AND(J66="Applied",G66=""),"Check application date",IF(AND(J66="Showing held",F66=""),"Check showing date","OK"))))))))</f>
        <v/>
      </c>
      <c r="M66">
        <f>Assumptions!A70</f>
        <v/>
      </c>
      <c r="N66">
        <f>Assumptions!D70</f>
        <v/>
      </c>
      <c r="O66">
        <f>Assumptions!F70</f>
        <v/>
      </c>
      <c r="P66">
        <f>Assumptions!H70</f>
        <v/>
      </c>
    </row>
    <row r="67">
      <c r="A67" s="6" t="n"/>
      <c r="B67" s="16" t="n"/>
      <c r="C67" s="16" t="n"/>
      <c r="D67" s="21" t="n"/>
      <c r="E67" s="6" t="n"/>
      <c r="F67" s="21" t="n"/>
      <c r="G67" s="21" t="n"/>
      <c r="H67" s="21" t="n"/>
      <c r="I67" s="16" t="n"/>
      <c r="J67" s="6" t="n"/>
      <c r="K67" s="18">
        <f>IF(A67="","",IF(COUNTIF($A$4:$A$103,A67)&gt;1,"Check duplicate lead ID",IF(OR(B67="",D67="",E67="",I67="",J67=""),"Check required inputs",IF(OR(AND(F67&lt;&gt;"",F67&lt;D67),AND(G67&lt;&gt;"",OR(F67="",G67&lt;F67)),AND(H67&lt;&gt;"",OR(G67="",H67&lt;G67))),"Check milestone dates",IF(AND(J67="Leased",H67=""),"Check lease date",IF(AND(H67&lt;&gt;"",J67&lt;&gt;"Leased"),"Check status",IF(AND(J67="Applied",G67=""),"Check application date",IF(AND(J67="Showing held",F67=""),"Check showing date","OK"))))))))</f>
        <v/>
      </c>
      <c r="M67">
        <f>Assumptions!A71</f>
        <v/>
      </c>
      <c r="N67">
        <f>Assumptions!D71</f>
        <v/>
      </c>
      <c r="O67">
        <f>Assumptions!F71</f>
        <v/>
      </c>
      <c r="P67">
        <f>Assumptions!H71</f>
        <v/>
      </c>
    </row>
    <row r="68">
      <c r="A68" s="6" t="n"/>
      <c r="B68" s="16" t="n"/>
      <c r="C68" s="16" t="n"/>
      <c r="D68" s="21" t="n"/>
      <c r="E68" s="6" t="n"/>
      <c r="F68" s="21" t="n"/>
      <c r="G68" s="21" t="n"/>
      <c r="H68" s="21" t="n"/>
      <c r="I68" s="16" t="n"/>
      <c r="J68" s="6" t="n"/>
      <c r="K68" s="17">
        <f>IF(A68="","",IF(COUNTIF($A$4:$A$103,A68)&gt;1,"Check duplicate lead ID",IF(OR(B68="",D68="",E68="",I68="",J68=""),"Check required inputs",IF(OR(AND(F68&lt;&gt;"",F68&lt;D68),AND(G68&lt;&gt;"",OR(F68="",G68&lt;F68)),AND(H68&lt;&gt;"",OR(G68="",H68&lt;G68))),"Check milestone dates",IF(AND(J68="Leased",H68=""),"Check lease date",IF(AND(H68&lt;&gt;"",J68&lt;&gt;"Leased"),"Check status",IF(AND(J68="Applied",G68=""),"Check application date",IF(AND(J68="Showing held",F68=""),"Check showing date","OK"))))))))</f>
        <v/>
      </c>
      <c r="M68">
        <f>Assumptions!A72</f>
        <v/>
      </c>
      <c r="N68">
        <f>Assumptions!D72</f>
        <v/>
      </c>
      <c r="O68">
        <f>Assumptions!F72</f>
        <v/>
      </c>
      <c r="P68">
        <f>Assumptions!H72</f>
        <v/>
      </c>
    </row>
    <row r="69">
      <c r="A69" s="6" t="n"/>
      <c r="B69" s="16" t="n"/>
      <c r="C69" s="16" t="n"/>
      <c r="D69" s="21" t="n"/>
      <c r="E69" s="6" t="n"/>
      <c r="F69" s="21" t="n"/>
      <c r="G69" s="21" t="n"/>
      <c r="H69" s="21" t="n"/>
      <c r="I69" s="16" t="n"/>
      <c r="J69" s="6" t="n"/>
      <c r="K69" s="18">
        <f>IF(A69="","",IF(COUNTIF($A$4:$A$103,A69)&gt;1,"Check duplicate lead ID",IF(OR(B69="",D69="",E69="",I69="",J69=""),"Check required inputs",IF(OR(AND(F69&lt;&gt;"",F69&lt;D69),AND(G69&lt;&gt;"",OR(F69="",G69&lt;F69)),AND(H69&lt;&gt;"",OR(G69="",H69&lt;G69))),"Check milestone dates",IF(AND(J69="Leased",H69=""),"Check lease date",IF(AND(H69&lt;&gt;"",J69&lt;&gt;"Leased"),"Check status",IF(AND(J69="Applied",G69=""),"Check application date",IF(AND(J69="Showing held",F69=""),"Check showing date","OK"))))))))</f>
        <v/>
      </c>
      <c r="M69">
        <f>Assumptions!A73</f>
        <v/>
      </c>
      <c r="N69">
        <f>Assumptions!D73</f>
        <v/>
      </c>
      <c r="O69">
        <f>Assumptions!F73</f>
        <v/>
      </c>
      <c r="P69">
        <f>Assumptions!H73</f>
        <v/>
      </c>
    </row>
    <row r="70">
      <c r="A70" s="6" t="n"/>
      <c r="B70" s="16" t="n"/>
      <c r="C70" s="16" t="n"/>
      <c r="D70" s="21" t="n"/>
      <c r="E70" s="6" t="n"/>
      <c r="F70" s="21" t="n"/>
      <c r="G70" s="21" t="n"/>
      <c r="H70" s="21" t="n"/>
      <c r="I70" s="16" t="n"/>
      <c r="J70" s="6" t="n"/>
      <c r="K70" s="17">
        <f>IF(A70="","",IF(COUNTIF($A$4:$A$103,A70)&gt;1,"Check duplicate lead ID",IF(OR(B70="",D70="",E70="",I70="",J70=""),"Check required inputs",IF(OR(AND(F70&lt;&gt;"",F70&lt;D70),AND(G70&lt;&gt;"",OR(F70="",G70&lt;F70)),AND(H70&lt;&gt;"",OR(G70="",H70&lt;G70))),"Check milestone dates",IF(AND(J70="Leased",H70=""),"Check lease date",IF(AND(H70&lt;&gt;"",J70&lt;&gt;"Leased"),"Check status",IF(AND(J70="Applied",G70=""),"Check application date",IF(AND(J70="Showing held",F70=""),"Check showing date","OK"))))))))</f>
        <v/>
      </c>
      <c r="M70">
        <f>Assumptions!A74</f>
        <v/>
      </c>
      <c r="N70">
        <f>Assumptions!D74</f>
        <v/>
      </c>
      <c r="O70">
        <f>Assumptions!F74</f>
        <v/>
      </c>
      <c r="P70">
        <f>Assumptions!H74</f>
        <v/>
      </c>
    </row>
    <row r="71">
      <c r="A71" s="6" t="n"/>
      <c r="B71" s="16" t="n"/>
      <c r="C71" s="16" t="n"/>
      <c r="D71" s="21" t="n"/>
      <c r="E71" s="6" t="n"/>
      <c r="F71" s="21" t="n"/>
      <c r="G71" s="21" t="n"/>
      <c r="H71" s="21" t="n"/>
      <c r="I71" s="16" t="n"/>
      <c r="J71" s="6" t="n"/>
      <c r="K71" s="18">
        <f>IF(A71="","",IF(COUNTIF($A$4:$A$103,A71)&gt;1,"Check duplicate lead ID",IF(OR(B71="",D71="",E71="",I71="",J71=""),"Check required inputs",IF(OR(AND(F71&lt;&gt;"",F71&lt;D71),AND(G71&lt;&gt;"",OR(F71="",G71&lt;F71)),AND(H71&lt;&gt;"",OR(G71="",H71&lt;G71))),"Check milestone dates",IF(AND(J71="Leased",H71=""),"Check lease date",IF(AND(H71&lt;&gt;"",J71&lt;&gt;"Leased"),"Check status",IF(AND(J71="Applied",G71=""),"Check application date",IF(AND(J71="Showing held",F71=""),"Check showing date","OK"))))))))</f>
        <v/>
      </c>
      <c r="M71">
        <f>Assumptions!A75</f>
        <v/>
      </c>
      <c r="N71">
        <f>Assumptions!D75</f>
        <v/>
      </c>
      <c r="O71">
        <f>Assumptions!F75</f>
        <v/>
      </c>
      <c r="P71">
        <f>Assumptions!H75</f>
        <v/>
      </c>
    </row>
    <row r="72">
      <c r="A72" s="6" t="n"/>
      <c r="B72" s="16" t="n"/>
      <c r="C72" s="16" t="n"/>
      <c r="D72" s="21" t="n"/>
      <c r="E72" s="6" t="n"/>
      <c r="F72" s="21" t="n"/>
      <c r="G72" s="21" t="n"/>
      <c r="H72" s="21" t="n"/>
      <c r="I72" s="16" t="n"/>
      <c r="J72" s="6" t="n"/>
      <c r="K72" s="17">
        <f>IF(A72="","",IF(COUNTIF($A$4:$A$103,A72)&gt;1,"Check duplicate lead ID",IF(OR(B72="",D72="",E72="",I72="",J72=""),"Check required inputs",IF(OR(AND(F72&lt;&gt;"",F72&lt;D72),AND(G72&lt;&gt;"",OR(F72="",G72&lt;F72)),AND(H72&lt;&gt;"",OR(G72="",H72&lt;G72))),"Check milestone dates",IF(AND(J72="Leased",H72=""),"Check lease date",IF(AND(H72&lt;&gt;"",J72&lt;&gt;"Leased"),"Check status",IF(AND(J72="Applied",G72=""),"Check application date",IF(AND(J72="Showing held",F72=""),"Check showing date","OK"))))))))</f>
        <v/>
      </c>
      <c r="M72">
        <f>Assumptions!A76</f>
        <v/>
      </c>
      <c r="N72">
        <f>Assumptions!D76</f>
        <v/>
      </c>
      <c r="O72">
        <f>Assumptions!F76</f>
        <v/>
      </c>
      <c r="P72">
        <f>Assumptions!H76</f>
        <v/>
      </c>
    </row>
    <row r="73">
      <c r="A73" s="6" t="n"/>
      <c r="B73" s="16" t="n"/>
      <c r="C73" s="16" t="n"/>
      <c r="D73" s="21" t="n"/>
      <c r="E73" s="6" t="n"/>
      <c r="F73" s="21" t="n"/>
      <c r="G73" s="21" t="n"/>
      <c r="H73" s="21" t="n"/>
      <c r="I73" s="16" t="n"/>
      <c r="J73" s="6" t="n"/>
      <c r="K73" s="18">
        <f>IF(A73="","",IF(COUNTIF($A$4:$A$103,A73)&gt;1,"Check duplicate lead ID",IF(OR(B73="",D73="",E73="",I73="",J73=""),"Check required inputs",IF(OR(AND(F73&lt;&gt;"",F73&lt;D73),AND(G73&lt;&gt;"",OR(F73="",G73&lt;F73)),AND(H73&lt;&gt;"",OR(G73="",H73&lt;G73))),"Check milestone dates",IF(AND(J73="Leased",H73=""),"Check lease date",IF(AND(H73&lt;&gt;"",J73&lt;&gt;"Leased"),"Check status",IF(AND(J73="Applied",G73=""),"Check application date",IF(AND(J73="Showing held",F73=""),"Check showing date","OK"))))))))</f>
        <v/>
      </c>
      <c r="M73">
        <f>Assumptions!A77</f>
        <v/>
      </c>
      <c r="N73">
        <f>Assumptions!D77</f>
        <v/>
      </c>
      <c r="O73">
        <f>Assumptions!F77</f>
        <v/>
      </c>
      <c r="P73">
        <f>Assumptions!H77</f>
        <v/>
      </c>
    </row>
    <row r="74">
      <c r="A74" s="6" t="n"/>
      <c r="B74" s="16" t="n"/>
      <c r="C74" s="16" t="n"/>
      <c r="D74" s="21" t="n"/>
      <c r="E74" s="6" t="n"/>
      <c r="F74" s="21" t="n"/>
      <c r="G74" s="21" t="n"/>
      <c r="H74" s="21" t="n"/>
      <c r="I74" s="16" t="n"/>
      <c r="J74" s="6" t="n"/>
      <c r="K74" s="17">
        <f>IF(A74="","",IF(COUNTIF($A$4:$A$103,A74)&gt;1,"Check duplicate lead ID",IF(OR(B74="",D74="",E74="",I74="",J74=""),"Check required inputs",IF(OR(AND(F74&lt;&gt;"",F74&lt;D74),AND(G74&lt;&gt;"",OR(F74="",G74&lt;F74)),AND(H74&lt;&gt;"",OR(G74="",H74&lt;G74))),"Check milestone dates",IF(AND(J74="Leased",H74=""),"Check lease date",IF(AND(H74&lt;&gt;"",J74&lt;&gt;"Leased"),"Check status",IF(AND(J74="Applied",G74=""),"Check application date",IF(AND(J74="Showing held",F74=""),"Check showing date","OK"))))))))</f>
        <v/>
      </c>
      <c r="M74">
        <f>Assumptions!A78</f>
        <v/>
      </c>
      <c r="N74">
        <f>Assumptions!D78</f>
        <v/>
      </c>
      <c r="O74">
        <f>Assumptions!F78</f>
        <v/>
      </c>
      <c r="P74">
        <f>Assumptions!H78</f>
        <v/>
      </c>
    </row>
    <row r="75">
      <c r="A75" s="6" t="n"/>
      <c r="B75" s="16" t="n"/>
      <c r="C75" s="16" t="n"/>
      <c r="D75" s="21" t="n"/>
      <c r="E75" s="6" t="n"/>
      <c r="F75" s="21" t="n"/>
      <c r="G75" s="21" t="n"/>
      <c r="H75" s="21" t="n"/>
      <c r="I75" s="16" t="n"/>
      <c r="J75" s="6" t="n"/>
      <c r="K75" s="18">
        <f>IF(A75="","",IF(COUNTIF($A$4:$A$103,A75)&gt;1,"Check duplicate lead ID",IF(OR(B75="",D75="",E75="",I75="",J75=""),"Check required inputs",IF(OR(AND(F75&lt;&gt;"",F75&lt;D75),AND(G75&lt;&gt;"",OR(F75="",G75&lt;F75)),AND(H75&lt;&gt;"",OR(G75="",H75&lt;G75))),"Check milestone dates",IF(AND(J75="Leased",H75=""),"Check lease date",IF(AND(H75&lt;&gt;"",J75&lt;&gt;"Leased"),"Check status",IF(AND(J75="Applied",G75=""),"Check application date",IF(AND(J75="Showing held",F75=""),"Check showing date","OK"))))))))</f>
        <v/>
      </c>
      <c r="M75">
        <f>Assumptions!A79</f>
        <v/>
      </c>
      <c r="N75">
        <f>Assumptions!D79</f>
        <v/>
      </c>
      <c r="O75">
        <f>Assumptions!F79</f>
        <v/>
      </c>
      <c r="P75">
        <f>Assumptions!H79</f>
        <v/>
      </c>
    </row>
    <row r="76">
      <c r="A76" s="6" t="n"/>
      <c r="B76" s="16" t="n"/>
      <c r="C76" s="16" t="n"/>
      <c r="D76" s="21" t="n"/>
      <c r="E76" s="6" t="n"/>
      <c r="F76" s="21" t="n"/>
      <c r="G76" s="21" t="n"/>
      <c r="H76" s="21" t="n"/>
      <c r="I76" s="16" t="n"/>
      <c r="J76" s="6" t="n"/>
      <c r="K76" s="17">
        <f>IF(A76="","",IF(COUNTIF($A$4:$A$103,A76)&gt;1,"Check duplicate lead ID",IF(OR(B76="",D76="",E76="",I76="",J76=""),"Check required inputs",IF(OR(AND(F76&lt;&gt;"",F76&lt;D76),AND(G76&lt;&gt;"",OR(F76="",G76&lt;F76)),AND(H76&lt;&gt;"",OR(G76="",H76&lt;G76))),"Check milestone dates",IF(AND(J76="Leased",H76=""),"Check lease date",IF(AND(H76&lt;&gt;"",J76&lt;&gt;"Leased"),"Check status",IF(AND(J76="Applied",G76=""),"Check application date",IF(AND(J76="Showing held",F76=""),"Check showing date","OK"))))))))</f>
        <v/>
      </c>
      <c r="M76">
        <f>Assumptions!A80</f>
        <v/>
      </c>
      <c r="N76">
        <f>Assumptions!D80</f>
        <v/>
      </c>
      <c r="O76">
        <f>Assumptions!F80</f>
        <v/>
      </c>
      <c r="P76">
        <f>Assumptions!H80</f>
        <v/>
      </c>
    </row>
    <row r="77">
      <c r="A77" s="6" t="n"/>
      <c r="B77" s="16" t="n"/>
      <c r="C77" s="16" t="n"/>
      <c r="D77" s="21" t="n"/>
      <c r="E77" s="6" t="n"/>
      <c r="F77" s="21" t="n"/>
      <c r="G77" s="21" t="n"/>
      <c r="H77" s="21" t="n"/>
      <c r="I77" s="16" t="n"/>
      <c r="J77" s="6" t="n"/>
      <c r="K77" s="18">
        <f>IF(A77="","",IF(COUNTIF($A$4:$A$103,A77)&gt;1,"Check duplicate lead ID",IF(OR(B77="",D77="",E77="",I77="",J77=""),"Check required inputs",IF(OR(AND(F77&lt;&gt;"",F77&lt;D77),AND(G77&lt;&gt;"",OR(F77="",G77&lt;F77)),AND(H77&lt;&gt;"",OR(G77="",H77&lt;G77))),"Check milestone dates",IF(AND(J77="Leased",H77=""),"Check lease date",IF(AND(H77&lt;&gt;"",J77&lt;&gt;"Leased"),"Check status",IF(AND(J77="Applied",G77=""),"Check application date",IF(AND(J77="Showing held",F77=""),"Check showing date","OK"))))))))</f>
        <v/>
      </c>
      <c r="M77">
        <f>Assumptions!A81</f>
        <v/>
      </c>
      <c r="N77">
        <f>Assumptions!D81</f>
        <v/>
      </c>
      <c r="O77">
        <f>Assumptions!F81</f>
        <v/>
      </c>
      <c r="P77">
        <f>Assumptions!H81</f>
        <v/>
      </c>
    </row>
    <row r="78">
      <c r="A78" s="6" t="n"/>
      <c r="B78" s="16" t="n"/>
      <c r="C78" s="16" t="n"/>
      <c r="D78" s="21" t="n"/>
      <c r="E78" s="6" t="n"/>
      <c r="F78" s="21" t="n"/>
      <c r="G78" s="21" t="n"/>
      <c r="H78" s="21" t="n"/>
      <c r="I78" s="16" t="n"/>
      <c r="J78" s="6" t="n"/>
      <c r="K78" s="17">
        <f>IF(A78="","",IF(COUNTIF($A$4:$A$103,A78)&gt;1,"Check duplicate lead ID",IF(OR(B78="",D78="",E78="",I78="",J78=""),"Check required inputs",IF(OR(AND(F78&lt;&gt;"",F78&lt;D78),AND(G78&lt;&gt;"",OR(F78="",G78&lt;F78)),AND(H78&lt;&gt;"",OR(G78="",H78&lt;G78))),"Check milestone dates",IF(AND(J78="Leased",H78=""),"Check lease date",IF(AND(H78&lt;&gt;"",J78&lt;&gt;"Leased"),"Check status",IF(AND(J78="Applied",G78=""),"Check application date",IF(AND(J78="Showing held",F78=""),"Check showing date","OK"))))))))</f>
        <v/>
      </c>
      <c r="M78">
        <f>Assumptions!A82</f>
        <v/>
      </c>
      <c r="N78">
        <f>Assumptions!D82</f>
        <v/>
      </c>
      <c r="O78">
        <f>Assumptions!F82</f>
        <v/>
      </c>
      <c r="P78">
        <f>Assumptions!H82</f>
        <v/>
      </c>
    </row>
    <row r="79">
      <c r="A79" s="6" t="n"/>
      <c r="B79" s="16" t="n"/>
      <c r="C79" s="16" t="n"/>
      <c r="D79" s="21" t="n"/>
      <c r="E79" s="6" t="n"/>
      <c r="F79" s="21" t="n"/>
      <c r="G79" s="21" t="n"/>
      <c r="H79" s="21" t="n"/>
      <c r="I79" s="16" t="n"/>
      <c r="J79" s="6" t="n"/>
      <c r="K79" s="18">
        <f>IF(A79="","",IF(COUNTIF($A$4:$A$103,A79)&gt;1,"Check duplicate lead ID",IF(OR(B79="",D79="",E79="",I79="",J79=""),"Check required inputs",IF(OR(AND(F79&lt;&gt;"",F79&lt;D79),AND(G79&lt;&gt;"",OR(F79="",G79&lt;F79)),AND(H79&lt;&gt;"",OR(G79="",H79&lt;G79))),"Check milestone dates",IF(AND(J79="Leased",H79=""),"Check lease date",IF(AND(H79&lt;&gt;"",J79&lt;&gt;"Leased"),"Check status",IF(AND(J79="Applied",G79=""),"Check application date",IF(AND(J79="Showing held",F79=""),"Check showing date","OK"))))))))</f>
        <v/>
      </c>
      <c r="M79">
        <f>Assumptions!A83</f>
        <v/>
      </c>
      <c r="N79">
        <f>Assumptions!D83</f>
        <v/>
      </c>
      <c r="O79">
        <f>Assumptions!F83</f>
        <v/>
      </c>
      <c r="P79">
        <f>Assumptions!H83</f>
        <v/>
      </c>
    </row>
    <row r="80">
      <c r="A80" s="6" t="n"/>
      <c r="B80" s="16" t="n"/>
      <c r="C80" s="16" t="n"/>
      <c r="D80" s="21" t="n"/>
      <c r="E80" s="6" t="n"/>
      <c r="F80" s="21" t="n"/>
      <c r="G80" s="21" t="n"/>
      <c r="H80" s="21" t="n"/>
      <c r="I80" s="16" t="n"/>
      <c r="J80" s="6" t="n"/>
      <c r="K80" s="17">
        <f>IF(A80="","",IF(COUNTIF($A$4:$A$103,A80)&gt;1,"Check duplicate lead ID",IF(OR(B80="",D80="",E80="",I80="",J80=""),"Check required inputs",IF(OR(AND(F80&lt;&gt;"",F80&lt;D80),AND(G80&lt;&gt;"",OR(F80="",G80&lt;F80)),AND(H80&lt;&gt;"",OR(G80="",H80&lt;G80))),"Check milestone dates",IF(AND(J80="Leased",H80=""),"Check lease date",IF(AND(H80&lt;&gt;"",J80&lt;&gt;"Leased"),"Check status",IF(AND(J80="Applied",G80=""),"Check application date",IF(AND(J80="Showing held",F80=""),"Check showing date","OK"))))))))</f>
        <v/>
      </c>
      <c r="M80">
        <f>Assumptions!A84</f>
        <v/>
      </c>
      <c r="N80">
        <f>Assumptions!D84</f>
        <v/>
      </c>
      <c r="O80">
        <f>Assumptions!F84</f>
        <v/>
      </c>
      <c r="P80">
        <f>Assumptions!H84</f>
        <v/>
      </c>
    </row>
    <row r="81">
      <c r="A81" s="6" t="n"/>
      <c r="B81" s="16" t="n"/>
      <c r="C81" s="16" t="n"/>
      <c r="D81" s="21" t="n"/>
      <c r="E81" s="6" t="n"/>
      <c r="F81" s="21" t="n"/>
      <c r="G81" s="21" t="n"/>
      <c r="H81" s="21" t="n"/>
      <c r="I81" s="16" t="n"/>
      <c r="J81" s="6" t="n"/>
      <c r="K81" s="18">
        <f>IF(A81="","",IF(COUNTIF($A$4:$A$103,A81)&gt;1,"Check duplicate lead ID",IF(OR(B81="",D81="",E81="",I81="",J81=""),"Check required inputs",IF(OR(AND(F81&lt;&gt;"",F81&lt;D81),AND(G81&lt;&gt;"",OR(F81="",G81&lt;F81)),AND(H81&lt;&gt;"",OR(G81="",H81&lt;G81))),"Check milestone dates",IF(AND(J81="Leased",H81=""),"Check lease date",IF(AND(H81&lt;&gt;"",J81&lt;&gt;"Leased"),"Check status",IF(AND(J81="Applied",G81=""),"Check application date",IF(AND(J81="Showing held",F81=""),"Check showing date","OK"))))))))</f>
        <v/>
      </c>
      <c r="M81">
        <f>Assumptions!A85</f>
        <v/>
      </c>
      <c r="N81">
        <f>Assumptions!D85</f>
        <v/>
      </c>
      <c r="O81">
        <f>Assumptions!F85</f>
        <v/>
      </c>
      <c r="P81">
        <f>Assumptions!H85</f>
        <v/>
      </c>
    </row>
    <row r="82">
      <c r="A82" s="6" t="n"/>
      <c r="B82" s="16" t="n"/>
      <c r="C82" s="16" t="n"/>
      <c r="D82" s="21" t="n"/>
      <c r="E82" s="6" t="n"/>
      <c r="F82" s="21" t="n"/>
      <c r="G82" s="21" t="n"/>
      <c r="H82" s="21" t="n"/>
      <c r="I82" s="16" t="n"/>
      <c r="J82" s="6" t="n"/>
      <c r="K82" s="17">
        <f>IF(A82="","",IF(COUNTIF($A$4:$A$103,A82)&gt;1,"Check duplicate lead ID",IF(OR(B82="",D82="",E82="",I82="",J82=""),"Check required inputs",IF(OR(AND(F82&lt;&gt;"",F82&lt;D82),AND(G82&lt;&gt;"",OR(F82="",G82&lt;F82)),AND(H82&lt;&gt;"",OR(G82="",H82&lt;G82))),"Check milestone dates",IF(AND(J82="Leased",H82=""),"Check lease date",IF(AND(H82&lt;&gt;"",J82&lt;&gt;"Leased"),"Check status",IF(AND(J82="Applied",G82=""),"Check application date",IF(AND(J82="Showing held",F82=""),"Check showing date","OK"))))))))</f>
        <v/>
      </c>
      <c r="M82">
        <f>Assumptions!A86</f>
        <v/>
      </c>
      <c r="N82">
        <f>Assumptions!D86</f>
        <v/>
      </c>
      <c r="O82">
        <f>Assumptions!F86</f>
        <v/>
      </c>
      <c r="P82">
        <f>Assumptions!H86</f>
        <v/>
      </c>
    </row>
    <row r="83">
      <c r="A83" s="6" t="n"/>
      <c r="B83" s="16" t="n"/>
      <c r="C83" s="16" t="n"/>
      <c r="D83" s="21" t="n"/>
      <c r="E83" s="6" t="n"/>
      <c r="F83" s="21" t="n"/>
      <c r="G83" s="21" t="n"/>
      <c r="H83" s="21" t="n"/>
      <c r="I83" s="16" t="n"/>
      <c r="J83" s="6" t="n"/>
      <c r="K83" s="18">
        <f>IF(A83="","",IF(COUNTIF($A$4:$A$103,A83)&gt;1,"Check duplicate lead ID",IF(OR(B83="",D83="",E83="",I83="",J83=""),"Check required inputs",IF(OR(AND(F83&lt;&gt;"",F83&lt;D83),AND(G83&lt;&gt;"",OR(F83="",G83&lt;F83)),AND(H83&lt;&gt;"",OR(G83="",H83&lt;G83))),"Check milestone dates",IF(AND(J83="Leased",H83=""),"Check lease date",IF(AND(H83&lt;&gt;"",J83&lt;&gt;"Leased"),"Check status",IF(AND(J83="Applied",G83=""),"Check application date",IF(AND(J83="Showing held",F83=""),"Check showing date","OK"))))))))</f>
        <v/>
      </c>
      <c r="M83">
        <f>Assumptions!A87</f>
        <v/>
      </c>
      <c r="N83">
        <f>Assumptions!D87</f>
        <v/>
      </c>
      <c r="O83">
        <f>Assumptions!F87</f>
        <v/>
      </c>
      <c r="P83">
        <f>Assumptions!H87</f>
        <v/>
      </c>
    </row>
    <row r="84">
      <c r="A84" s="6" t="n"/>
      <c r="B84" s="16" t="n"/>
      <c r="C84" s="16" t="n"/>
      <c r="D84" s="21" t="n"/>
      <c r="E84" s="6" t="n"/>
      <c r="F84" s="21" t="n"/>
      <c r="G84" s="21" t="n"/>
      <c r="H84" s="21" t="n"/>
      <c r="I84" s="16" t="n"/>
      <c r="J84" s="6" t="n"/>
      <c r="K84" s="17">
        <f>IF(A84="","",IF(COUNTIF($A$4:$A$103,A84)&gt;1,"Check duplicate lead ID",IF(OR(B84="",D84="",E84="",I84="",J84=""),"Check required inputs",IF(OR(AND(F84&lt;&gt;"",F84&lt;D84),AND(G84&lt;&gt;"",OR(F84="",G84&lt;F84)),AND(H84&lt;&gt;"",OR(G84="",H84&lt;G84))),"Check milestone dates",IF(AND(J84="Leased",H84=""),"Check lease date",IF(AND(H84&lt;&gt;"",J84&lt;&gt;"Leased"),"Check status",IF(AND(J84="Applied",G84=""),"Check application date",IF(AND(J84="Showing held",F84=""),"Check showing date","OK"))))))))</f>
        <v/>
      </c>
      <c r="M84">
        <f>Assumptions!A88</f>
        <v/>
      </c>
      <c r="N84">
        <f>Assumptions!D88</f>
        <v/>
      </c>
      <c r="O84">
        <f>Assumptions!F88</f>
        <v/>
      </c>
      <c r="P84">
        <f>Assumptions!H88</f>
        <v/>
      </c>
    </row>
    <row r="85">
      <c r="A85" s="6" t="n"/>
      <c r="B85" s="16" t="n"/>
      <c r="C85" s="16" t="n"/>
      <c r="D85" s="21" t="n"/>
      <c r="E85" s="6" t="n"/>
      <c r="F85" s="21" t="n"/>
      <c r="G85" s="21" t="n"/>
      <c r="H85" s="21" t="n"/>
      <c r="I85" s="16" t="n"/>
      <c r="J85" s="6" t="n"/>
      <c r="K85" s="18">
        <f>IF(A85="","",IF(COUNTIF($A$4:$A$103,A85)&gt;1,"Check duplicate lead ID",IF(OR(B85="",D85="",E85="",I85="",J85=""),"Check required inputs",IF(OR(AND(F85&lt;&gt;"",F85&lt;D85),AND(G85&lt;&gt;"",OR(F85="",G85&lt;F85)),AND(H85&lt;&gt;"",OR(G85="",H85&lt;G85))),"Check milestone dates",IF(AND(J85="Leased",H85=""),"Check lease date",IF(AND(H85&lt;&gt;"",J85&lt;&gt;"Leased"),"Check status",IF(AND(J85="Applied",G85=""),"Check application date",IF(AND(J85="Showing held",F85=""),"Check showing date","OK"))))))))</f>
        <v/>
      </c>
      <c r="M85">
        <f>Assumptions!A89</f>
        <v/>
      </c>
      <c r="N85">
        <f>Assumptions!D89</f>
        <v/>
      </c>
      <c r="O85">
        <f>Assumptions!F89</f>
        <v/>
      </c>
      <c r="P85">
        <f>Assumptions!H89</f>
        <v/>
      </c>
    </row>
    <row r="86">
      <c r="A86" s="6" t="n"/>
      <c r="B86" s="16" t="n"/>
      <c r="C86" s="16" t="n"/>
      <c r="D86" s="21" t="n"/>
      <c r="E86" s="6" t="n"/>
      <c r="F86" s="21" t="n"/>
      <c r="G86" s="21" t="n"/>
      <c r="H86" s="21" t="n"/>
      <c r="I86" s="16" t="n"/>
      <c r="J86" s="6" t="n"/>
      <c r="K86" s="17">
        <f>IF(A86="","",IF(COUNTIF($A$4:$A$103,A86)&gt;1,"Check duplicate lead ID",IF(OR(B86="",D86="",E86="",I86="",J86=""),"Check required inputs",IF(OR(AND(F86&lt;&gt;"",F86&lt;D86),AND(G86&lt;&gt;"",OR(F86="",G86&lt;F86)),AND(H86&lt;&gt;"",OR(G86="",H86&lt;G86))),"Check milestone dates",IF(AND(J86="Leased",H86=""),"Check lease date",IF(AND(H86&lt;&gt;"",J86&lt;&gt;"Leased"),"Check status",IF(AND(J86="Applied",G86=""),"Check application date",IF(AND(J86="Showing held",F86=""),"Check showing date","OK"))))))))</f>
        <v/>
      </c>
      <c r="M86">
        <f>Assumptions!A90</f>
        <v/>
      </c>
      <c r="N86">
        <f>Assumptions!D90</f>
        <v/>
      </c>
      <c r="O86">
        <f>Assumptions!F90</f>
        <v/>
      </c>
      <c r="P86">
        <f>Assumptions!H90</f>
        <v/>
      </c>
    </row>
    <row r="87">
      <c r="A87" s="6" t="n"/>
      <c r="B87" s="16" t="n"/>
      <c r="C87" s="16" t="n"/>
      <c r="D87" s="21" t="n"/>
      <c r="E87" s="6" t="n"/>
      <c r="F87" s="21" t="n"/>
      <c r="G87" s="21" t="n"/>
      <c r="H87" s="21" t="n"/>
      <c r="I87" s="16" t="n"/>
      <c r="J87" s="6" t="n"/>
      <c r="K87" s="18">
        <f>IF(A87="","",IF(COUNTIF($A$4:$A$103,A87)&gt;1,"Check duplicate lead ID",IF(OR(B87="",D87="",E87="",I87="",J87=""),"Check required inputs",IF(OR(AND(F87&lt;&gt;"",F87&lt;D87),AND(G87&lt;&gt;"",OR(F87="",G87&lt;F87)),AND(H87&lt;&gt;"",OR(G87="",H87&lt;G87))),"Check milestone dates",IF(AND(J87="Leased",H87=""),"Check lease date",IF(AND(H87&lt;&gt;"",J87&lt;&gt;"Leased"),"Check status",IF(AND(J87="Applied",G87=""),"Check application date",IF(AND(J87="Showing held",F87=""),"Check showing date","OK"))))))))</f>
        <v/>
      </c>
      <c r="M87">
        <f>Assumptions!A91</f>
        <v/>
      </c>
      <c r="N87">
        <f>Assumptions!D91</f>
        <v/>
      </c>
      <c r="O87">
        <f>Assumptions!F91</f>
        <v/>
      </c>
      <c r="P87">
        <f>Assumptions!H91</f>
        <v/>
      </c>
    </row>
    <row r="88">
      <c r="A88" s="6" t="n"/>
      <c r="B88" s="16" t="n"/>
      <c r="C88" s="16" t="n"/>
      <c r="D88" s="21" t="n"/>
      <c r="E88" s="6" t="n"/>
      <c r="F88" s="21" t="n"/>
      <c r="G88" s="21" t="n"/>
      <c r="H88" s="21" t="n"/>
      <c r="I88" s="16" t="n"/>
      <c r="J88" s="6" t="n"/>
      <c r="K88" s="17">
        <f>IF(A88="","",IF(COUNTIF($A$4:$A$103,A88)&gt;1,"Check duplicate lead ID",IF(OR(B88="",D88="",E88="",I88="",J88=""),"Check required inputs",IF(OR(AND(F88&lt;&gt;"",F88&lt;D88),AND(G88&lt;&gt;"",OR(F88="",G88&lt;F88)),AND(H88&lt;&gt;"",OR(G88="",H88&lt;G88))),"Check milestone dates",IF(AND(J88="Leased",H88=""),"Check lease date",IF(AND(H88&lt;&gt;"",J88&lt;&gt;"Leased"),"Check status",IF(AND(J88="Applied",G88=""),"Check application date",IF(AND(J88="Showing held",F88=""),"Check showing date","OK"))))))))</f>
        <v/>
      </c>
      <c r="M88">
        <f>Assumptions!A92</f>
        <v/>
      </c>
      <c r="N88">
        <f>Assumptions!D92</f>
        <v/>
      </c>
      <c r="O88">
        <f>Assumptions!F92</f>
        <v/>
      </c>
      <c r="P88">
        <f>Assumptions!H92</f>
        <v/>
      </c>
    </row>
    <row r="89">
      <c r="A89" s="6" t="n"/>
      <c r="B89" s="16" t="n"/>
      <c r="C89" s="16" t="n"/>
      <c r="D89" s="21" t="n"/>
      <c r="E89" s="6" t="n"/>
      <c r="F89" s="21" t="n"/>
      <c r="G89" s="21" t="n"/>
      <c r="H89" s="21" t="n"/>
      <c r="I89" s="16" t="n"/>
      <c r="J89" s="6" t="n"/>
      <c r="K89" s="18">
        <f>IF(A89="","",IF(COUNTIF($A$4:$A$103,A89)&gt;1,"Check duplicate lead ID",IF(OR(B89="",D89="",E89="",I89="",J89=""),"Check required inputs",IF(OR(AND(F89&lt;&gt;"",F89&lt;D89),AND(G89&lt;&gt;"",OR(F89="",G89&lt;F89)),AND(H89&lt;&gt;"",OR(G89="",H89&lt;G89))),"Check milestone dates",IF(AND(J89="Leased",H89=""),"Check lease date",IF(AND(H89&lt;&gt;"",J89&lt;&gt;"Leased"),"Check status",IF(AND(J89="Applied",G89=""),"Check application date",IF(AND(J89="Showing held",F89=""),"Check showing date","OK"))))))))</f>
        <v/>
      </c>
      <c r="M89">
        <f>Assumptions!A93</f>
        <v/>
      </c>
      <c r="N89">
        <f>Assumptions!D93</f>
        <v/>
      </c>
      <c r="O89">
        <f>Assumptions!F93</f>
        <v/>
      </c>
      <c r="P89">
        <f>Assumptions!H93</f>
        <v/>
      </c>
    </row>
    <row r="90">
      <c r="A90" s="6" t="n"/>
      <c r="B90" s="16" t="n"/>
      <c r="C90" s="16" t="n"/>
      <c r="D90" s="21" t="n"/>
      <c r="E90" s="6" t="n"/>
      <c r="F90" s="21" t="n"/>
      <c r="G90" s="21" t="n"/>
      <c r="H90" s="21" t="n"/>
      <c r="I90" s="16" t="n"/>
      <c r="J90" s="6" t="n"/>
      <c r="K90" s="17">
        <f>IF(A90="","",IF(COUNTIF($A$4:$A$103,A90)&gt;1,"Check duplicate lead ID",IF(OR(B90="",D90="",E90="",I90="",J90=""),"Check required inputs",IF(OR(AND(F90&lt;&gt;"",F90&lt;D90),AND(G90&lt;&gt;"",OR(F90="",G90&lt;F90)),AND(H90&lt;&gt;"",OR(G90="",H90&lt;G90))),"Check milestone dates",IF(AND(J90="Leased",H90=""),"Check lease date",IF(AND(H90&lt;&gt;"",J90&lt;&gt;"Leased"),"Check status",IF(AND(J90="Applied",G90=""),"Check application date",IF(AND(J90="Showing held",F90=""),"Check showing date","OK"))))))))</f>
        <v/>
      </c>
      <c r="M90">
        <f>Assumptions!A94</f>
        <v/>
      </c>
      <c r="N90">
        <f>Assumptions!D94</f>
        <v/>
      </c>
      <c r="O90">
        <f>Assumptions!F94</f>
        <v/>
      </c>
      <c r="P90">
        <f>Assumptions!H94</f>
        <v/>
      </c>
    </row>
    <row r="91">
      <c r="A91" s="6" t="n"/>
      <c r="B91" s="16" t="n"/>
      <c r="C91" s="16" t="n"/>
      <c r="D91" s="21" t="n"/>
      <c r="E91" s="6" t="n"/>
      <c r="F91" s="21" t="n"/>
      <c r="G91" s="21" t="n"/>
      <c r="H91" s="21" t="n"/>
      <c r="I91" s="16" t="n"/>
      <c r="J91" s="6" t="n"/>
      <c r="K91" s="18">
        <f>IF(A91="","",IF(COUNTIF($A$4:$A$103,A91)&gt;1,"Check duplicate lead ID",IF(OR(B91="",D91="",E91="",I91="",J91=""),"Check required inputs",IF(OR(AND(F91&lt;&gt;"",F91&lt;D91),AND(G91&lt;&gt;"",OR(F91="",G91&lt;F91)),AND(H91&lt;&gt;"",OR(G91="",H91&lt;G91))),"Check milestone dates",IF(AND(J91="Leased",H91=""),"Check lease date",IF(AND(H91&lt;&gt;"",J91&lt;&gt;"Leased"),"Check status",IF(AND(J91="Applied",G91=""),"Check application date",IF(AND(J91="Showing held",F91=""),"Check showing date","OK"))))))))</f>
        <v/>
      </c>
      <c r="M91">
        <f>Assumptions!A95</f>
        <v/>
      </c>
      <c r="N91">
        <f>Assumptions!D95</f>
        <v/>
      </c>
      <c r="O91">
        <f>Assumptions!F95</f>
        <v/>
      </c>
      <c r="P91">
        <f>Assumptions!H95</f>
        <v/>
      </c>
    </row>
    <row r="92">
      <c r="A92" s="6" t="n"/>
      <c r="B92" s="16" t="n"/>
      <c r="C92" s="16" t="n"/>
      <c r="D92" s="21" t="n"/>
      <c r="E92" s="6" t="n"/>
      <c r="F92" s="21" t="n"/>
      <c r="G92" s="21" t="n"/>
      <c r="H92" s="21" t="n"/>
      <c r="I92" s="16" t="n"/>
      <c r="J92" s="6" t="n"/>
      <c r="K92" s="17">
        <f>IF(A92="","",IF(COUNTIF($A$4:$A$103,A92)&gt;1,"Check duplicate lead ID",IF(OR(B92="",D92="",E92="",I92="",J92=""),"Check required inputs",IF(OR(AND(F92&lt;&gt;"",F92&lt;D92),AND(G92&lt;&gt;"",OR(F92="",G92&lt;F92)),AND(H92&lt;&gt;"",OR(G92="",H92&lt;G92))),"Check milestone dates",IF(AND(J92="Leased",H92=""),"Check lease date",IF(AND(H92&lt;&gt;"",J92&lt;&gt;"Leased"),"Check status",IF(AND(J92="Applied",G92=""),"Check application date",IF(AND(J92="Showing held",F92=""),"Check showing date","OK"))))))))</f>
        <v/>
      </c>
      <c r="M92">
        <f>Assumptions!A96</f>
        <v/>
      </c>
      <c r="N92">
        <f>Assumptions!D96</f>
        <v/>
      </c>
      <c r="O92">
        <f>Assumptions!F96</f>
        <v/>
      </c>
      <c r="P92">
        <f>Assumptions!H96</f>
        <v/>
      </c>
    </row>
    <row r="93">
      <c r="A93" s="6" t="n"/>
      <c r="B93" s="16" t="n"/>
      <c r="C93" s="16" t="n"/>
      <c r="D93" s="21" t="n"/>
      <c r="E93" s="6" t="n"/>
      <c r="F93" s="21" t="n"/>
      <c r="G93" s="21" t="n"/>
      <c r="H93" s="21" t="n"/>
      <c r="I93" s="16" t="n"/>
      <c r="J93" s="6" t="n"/>
      <c r="K93" s="18">
        <f>IF(A93="","",IF(COUNTIF($A$4:$A$103,A93)&gt;1,"Check duplicate lead ID",IF(OR(B93="",D93="",E93="",I93="",J93=""),"Check required inputs",IF(OR(AND(F93&lt;&gt;"",F93&lt;D93),AND(G93&lt;&gt;"",OR(F93="",G93&lt;F93)),AND(H93&lt;&gt;"",OR(G93="",H93&lt;G93))),"Check milestone dates",IF(AND(J93="Leased",H93=""),"Check lease date",IF(AND(H93&lt;&gt;"",J93&lt;&gt;"Leased"),"Check status",IF(AND(J93="Applied",G93=""),"Check application date",IF(AND(J93="Showing held",F93=""),"Check showing date","OK"))))))))</f>
        <v/>
      </c>
      <c r="M93">
        <f>Assumptions!A97</f>
        <v/>
      </c>
      <c r="N93">
        <f>Assumptions!D97</f>
        <v/>
      </c>
      <c r="O93">
        <f>Assumptions!F97</f>
        <v/>
      </c>
      <c r="P93">
        <f>Assumptions!H97</f>
        <v/>
      </c>
    </row>
    <row r="94">
      <c r="A94" s="6" t="n"/>
      <c r="B94" s="16" t="n"/>
      <c r="C94" s="16" t="n"/>
      <c r="D94" s="21" t="n"/>
      <c r="E94" s="6" t="n"/>
      <c r="F94" s="21" t="n"/>
      <c r="G94" s="21" t="n"/>
      <c r="H94" s="21" t="n"/>
      <c r="I94" s="16" t="n"/>
      <c r="J94" s="6" t="n"/>
      <c r="K94" s="17">
        <f>IF(A94="","",IF(COUNTIF($A$4:$A$103,A94)&gt;1,"Check duplicate lead ID",IF(OR(B94="",D94="",E94="",I94="",J94=""),"Check required inputs",IF(OR(AND(F94&lt;&gt;"",F94&lt;D94),AND(G94&lt;&gt;"",OR(F94="",G94&lt;F94)),AND(H94&lt;&gt;"",OR(G94="",H94&lt;G94))),"Check milestone dates",IF(AND(J94="Leased",H94=""),"Check lease date",IF(AND(H94&lt;&gt;"",J94&lt;&gt;"Leased"),"Check status",IF(AND(J94="Applied",G94=""),"Check application date",IF(AND(J94="Showing held",F94=""),"Check showing date","OK"))))))))</f>
        <v/>
      </c>
      <c r="M94">
        <f>Assumptions!A98</f>
        <v/>
      </c>
      <c r="N94">
        <f>Assumptions!D98</f>
        <v/>
      </c>
      <c r="O94">
        <f>Assumptions!F98</f>
        <v/>
      </c>
      <c r="P94">
        <f>Assumptions!H98</f>
        <v/>
      </c>
    </row>
    <row r="95">
      <c r="A95" s="6" t="n"/>
      <c r="B95" s="16" t="n"/>
      <c r="C95" s="16" t="n"/>
      <c r="D95" s="21" t="n"/>
      <c r="E95" s="6" t="n"/>
      <c r="F95" s="21" t="n"/>
      <c r="G95" s="21" t="n"/>
      <c r="H95" s="21" t="n"/>
      <c r="I95" s="16" t="n"/>
      <c r="J95" s="6" t="n"/>
      <c r="K95" s="18">
        <f>IF(A95="","",IF(COUNTIF($A$4:$A$103,A95)&gt;1,"Check duplicate lead ID",IF(OR(B95="",D95="",E95="",I95="",J95=""),"Check required inputs",IF(OR(AND(F95&lt;&gt;"",F95&lt;D95),AND(G95&lt;&gt;"",OR(F95="",G95&lt;F95)),AND(H95&lt;&gt;"",OR(G95="",H95&lt;G95))),"Check milestone dates",IF(AND(J95="Leased",H95=""),"Check lease date",IF(AND(H95&lt;&gt;"",J95&lt;&gt;"Leased"),"Check status",IF(AND(J95="Applied",G95=""),"Check application date",IF(AND(J95="Showing held",F95=""),"Check showing date","OK"))))))))</f>
        <v/>
      </c>
      <c r="M95">
        <f>Assumptions!A99</f>
        <v/>
      </c>
      <c r="N95">
        <f>Assumptions!D99</f>
        <v/>
      </c>
      <c r="O95">
        <f>Assumptions!F99</f>
        <v/>
      </c>
      <c r="P95">
        <f>Assumptions!H99</f>
        <v/>
      </c>
    </row>
    <row r="96">
      <c r="A96" s="6" t="n"/>
      <c r="B96" s="16" t="n"/>
      <c r="C96" s="16" t="n"/>
      <c r="D96" s="21" t="n"/>
      <c r="E96" s="6" t="n"/>
      <c r="F96" s="21" t="n"/>
      <c r="G96" s="21" t="n"/>
      <c r="H96" s="21" t="n"/>
      <c r="I96" s="16" t="n"/>
      <c r="J96" s="6" t="n"/>
      <c r="K96" s="17">
        <f>IF(A96="","",IF(COUNTIF($A$4:$A$103,A96)&gt;1,"Check duplicate lead ID",IF(OR(B96="",D96="",E96="",I96="",J96=""),"Check required inputs",IF(OR(AND(F96&lt;&gt;"",F96&lt;D96),AND(G96&lt;&gt;"",OR(F96="",G96&lt;F96)),AND(H96&lt;&gt;"",OR(G96="",H96&lt;G96))),"Check milestone dates",IF(AND(J96="Leased",H96=""),"Check lease date",IF(AND(H96&lt;&gt;"",J96&lt;&gt;"Leased"),"Check status",IF(AND(J96="Applied",G96=""),"Check application date",IF(AND(J96="Showing held",F96=""),"Check showing date","OK"))))))))</f>
        <v/>
      </c>
      <c r="M96">
        <f>Assumptions!A100</f>
        <v/>
      </c>
      <c r="N96">
        <f>Assumptions!D100</f>
        <v/>
      </c>
      <c r="O96">
        <f>Assumptions!F100</f>
        <v/>
      </c>
      <c r="P96">
        <f>Assumptions!H100</f>
        <v/>
      </c>
    </row>
    <row r="97">
      <c r="A97" s="6" t="n"/>
      <c r="B97" s="16" t="n"/>
      <c r="C97" s="16" t="n"/>
      <c r="D97" s="21" t="n"/>
      <c r="E97" s="6" t="n"/>
      <c r="F97" s="21" t="n"/>
      <c r="G97" s="21" t="n"/>
      <c r="H97" s="21" t="n"/>
      <c r="I97" s="16" t="n"/>
      <c r="J97" s="6" t="n"/>
      <c r="K97" s="18">
        <f>IF(A97="","",IF(COUNTIF($A$4:$A$103,A97)&gt;1,"Check duplicate lead ID",IF(OR(B97="",D97="",E97="",I97="",J97=""),"Check required inputs",IF(OR(AND(F97&lt;&gt;"",F97&lt;D97),AND(G97&lt;&gt;"",OR(F97="",G97&lt;F97)),AND(H97&lt;&gt;"",OR(G97="",H97&lt;G97))),"Check milestone dates",IF(AND(J97="Leased",H97=""),"Check lease date",IF(AND(H97&lt;&gt;"",J97&lt;&gt;"Leased"),"Check status",IF(AND(J97="Applied",G97=""),"Check application date",IF(AND(J97="Showing held",F97=""),"Check showing date","OK"))))))))</f>
        <v/>
      </c>
      <c r="M97">
        <f>Assumptions!A101</f>
        <v/>
      </c>
      <c r="N97">
        <f>Assumptions!D101</f>
        <v/>
      </c>
      <c r="O97">
        <f>Assumptions!F101</f>
        <v/>
      </c>
      <c r="P97">
        <f>Assumptions!H101</f>
        <v/>
      </c>
    </row>
    <row r="98">
      <c r="A98" s="6" t="n"/>
      <c r="B98" s="16" t="n"/>
      <c r="C98" s="16" t="n"/>
      <c r="D98" s="21" t="n"/>
      <c r="E98" s="6" t="n"/>
      <c r="F98" s="21" t="n"/>
      <c r="G98" s="21" t="n"/>
      <c r="H98" s="21" t="n"/>
      <c r="I98" s="16" t="n"/>
      <c r="J98" s="6" t="n"/>
      <c r="K98" s="17">
        <f>IF(A98="","",IF(COUNTIF($A$4:$A$103,A98)&gt;1,"Check duplicate lead ID",IF(OR(B98="",D98="",E98="",I98="",J98=""),"Check required inputs",IF(OR(AND(F98&lt;&gt;"",F98&lt;D98),AND(G98&lt;&gt;"",OR(F98="",G98&lt;F98)),AND(H98&lt;&gt;"",OR(G98="",H98&lt;G98))),"Check milestone dates",IF(AND(J98="Leased",H98=""),"Check lease date",IF(AND(H98&lt;&gt;"",J98&lt;&gt;"Leased"),"Check status",IF(AND(J98="Applied",G98=""),"Check application date",IF(AND(J98="Showing held",F98=""),"Check showing date","OK"))))))))</f>
        <v/>
      </c>
      <c r="M98">
        <f>Assumptions!A102</f>
        <v/>
      </c>
      <c r="N98">
        <f>Assumptions!D102</f>
        <v/>
      </c>
      <c r="O98">
        <f>Assumptions!F102</f>
        <v/>
      </c>
      <c r="P98">
        <f>Assumptions!H102</f>
        <v/>
      </c>
    </row>
    <row r="99">
      <c r="A99" s="6" t="n"/>
      <c r="B99" s="16" t="n"/>
      <c r="C99" s="16" t="n"/>
      <c r="D99" s="21" t="n"/>
      <c r="E99" s="6" t="n"/>
      <c r="F99" s="21" t="n"/>
      <c r="G99" s="21" t="n"/>
      <c r="H99" s="21" t="n"/>
      <c r="I99" s="16" t="n"/>
      <c r="J99" s="6" t="n"/>
      <c r="K99" s="18">
        <f>IF(A99="","",IF(COUNTIF($A$4:$A$103,A99)&gt;1,"Check duplicate lead ID",IF(OR(B99="",D99="",E99="",I99="",J99=""),"Check required inputs",IF(OR(AND(F99&lt;&gt;"",F99&lt;D99),AND(G99&lt;&gt;"",OR(F99="",G99&lt;F99)),AND(H99&lt;&gt;"",OR(G99="",H99&lt;G99))),"Check milestone dates",IF(AND(J99="Leased",H99=""),"Check lease date",IF(AND(H99&lt;&gt;"",J99&lt;&gt;"Leased"),"Check status",IF(AND(J99="Applied",G99=""),"Check application date",IF(AND(J99="Showing held",F99=""),"Check showing date","OK"))))))))</f>
        <v/>
      </c>
      <c r="M99">
        <f>Assumptions!A103</f>
        <v/>
      </c>
      <c r="N99">
        <f>Assumptions!D103</f>
        <v/>
      </c>
      <c r="O99">
        <f>Assumptions!F103</f>
        <v/>
      </c>
      <c r="P99">
        <f>Assumptions!H103</f>
        <v/>
      </c>
    </row>
    <row r="100">
      <c r="A100" s="6" t="n"/>
      <c r="B100" s="16" t="n"/>
      <c r="C100" s="16" t="n"/>
      <c r="D100" s="21" t="n"/>
      <c r="E100" s="6" t="n"/>
      <c r="F100" s="21" t="n"/>
      <c r="G100" s="21" t="n"/>
      <c r="H100" s="21" t="n"/>
      <c r="I100" s="16" t="n"/>
      <c r="J100" s="6" t="n"/>
      <c r="K100" s="17">
        <f>IF(A100="","",IF(COUNTIF($A$4:$A$103,A100)&gt;1,"Check duplicate lead ID",IF(OR(B100="",D100="",E100="",I100="",J100=""),"Check required inputs",IF(OR(AND(F100&lt;&gt;"",F100&lt;D100),AND(G100&lt;&gt;"",OR(F100="",G100&lt;F100)),AND(H100&lt;&gt;"",OR(G100="",H100&lt;G100))),"Check milestone dates",IF(AND(J100="Leased",H100=""),"Check lease date",IF(AND(H100&lt;&gt;"",J100&lt;&gt;"Leased"),"Check status",IF(AND(J100="Applied",G100=""),"Check application date",IF(AND(J100="Showing held",F100=""),"Check showing date","OK"))))))))</f>
        <v/>
      </c>
      <c r="M100">
        <f>Assumptions!A104</f>
        <v/>
      </c>
      <c r="N100">
        <f>Assumptions!D104</f>
        <v/>
      </c>
      <c r="O100">
        <f>Assumptions!F104</f>
        <v/>
      </c>
      <c r="P100">
        <f>Assumptions!H104</f>
        <v/>
      </c>
    </row>
    <row r="101">
      <c r="A101" s="6" t="n"/>
      <c r="B101" s="16" t="n"/>
      <c r="C101" s="16" t="n"/>
      <c r="D101" s="21" t="n"/>
      <c r="E101" s="6" t="n"/>
      <c r="F101" s="21" t="n"/>
      <c r="G101" s="21" t="n"/>
      <c r="H101" s="21" t="n"/>
      <c r="I101" s="16" t="n"/>
      <c r="J101" s="6" t="n"/>
      <c r="K101" s="18">
        <f>IF(A101="","",IF(COUNTIF($A$4:$A$103,A101)&gt;1,"Check duplicate lead ID",IF(OR(B101="",D101="",E101="",I101="",J101=""),"Check required inputs",IF(OR(AND(F101&lt;&gt;"",F101&lt;D101),AND(G101&lt;&gt;"",OR(F101="",G101&lt;F101)),AND(H101&lt;&gt;"",OR(G101="",H101&lt;G101))),"Check milestone dates",IF(AND(J101="Leased",H101=""),"Check lease date",IF(AND(H101&lt;&gt;"",J101&lt;&gt;"Leased"),"Check status",IF(AND(J101="Applied",G101=""),"Check application date",IF(AND(J101="Showing held",F101=""),"Check showing date","OK"))))))))</f>
        <v/>
      </c>
      <c r="M101">
        <f>Assumptions!A105</f>
        <v/>
      </c>
      <c r="N101">
        <f>Assumptions!D105</f>
        <v/>
      </c>
      <c r="O101">
        <f>Assumptions!F105</f>
        <v/>
      </c>
      <c r="P101">
        <f>Assumptions!H105</f>
        <v/>
      </c>
    </row>
    <row r="102">
      <c r="A102" s="6" t="n"/>
      <c r="B102" s="16" t="n"/>
      <c r="C102" s="16" t="n"/>
      <c r="D102" s="21" t="n"/>
      <c r="E102" s="6" t="n"/>
      <c r="F102" s="21" t="n"/>
      <c r="G102" s="21" t="n"/>
      <c r="H102" s="21" t="n"/>
      <c r="I102" s="16" t="n"/>
      <c r="J102" s="6" t="n"/>
      <c r="K102" s="17">
        <f>IF(A102="","",IF(COUNTIF($A$4:$A$103,A102)&gt;1,"Check duplicate lead ID",IF(OR(B102="",D102="",E102="",I102="",J102=""),"Check required inputs",IF(OR(AND(F102&lt;&gt;"",F102&lt;D102),AND(G102&lt;&gt;"",OR(F102="",G102&lt;F102)),AND(H102&lt;&gt;"",OR(G102="",H102&lt;G102))),"Check milestone dates",IF(AND(J102="Leased",H102=""),"Check lease date",IF(AND(H102&lt;&gt;"",J102&lt;&gt;"Leased"),"Check status",IF(AND(J102="Applied",G102=""),"Check application date",IF(AND(J102="Showing held",F102=""),"Check showing date","OK"))))))))</f>
        <v/>
      </c>
      <c r="M102">
        <f>Assumptions!A106</f>
        <v/>
      </c>
      <c r="N102">
        <f>Assumptions!D106</f>
        <v/>
      </c>
      <c r="O102">
        <f>Assumptions!F106</f>
        <v/>
      </c>
      <c r="P102">
        <f>Assumptions!H106</f>
        <v/>
      </c>
    </row>
    <row r="103">
      <c r="A103" s="6" t="n"/>
      <c r="B103" s="16" t="n"/>
      <c r="C103" s="16" t="n"/>
      <c r="D103" s="21" t="n"/>
      <c r="E103" s="6" t="n"/>
      <c r="F103" s="21" t="n"/>
      <c r="G103" s="21" t="n"/>
      <c r="H103" s="21" t="n"/>
      <c r="I103" s="16" t="n"/>
      <c r="J103" s="6" t="n"/>
      <c r="K103" s="18">
        <f>IF(A103="","",IF(COUNTIF($A$4:$A$103,A103)&gt;1,"Check duplicate lead ID",IF(OR(B103="",D103="",E103="",I103="",J103=""),"Check required inputs",IF(OR(AND(F103&lt;&gt;"",F103&lt;D103),AND(G103&lt;&gt;"",OR(F103="",G103&lt;F103)),AND(H103&lt;&gt;"",OR(G103="",H103&lt;G103))),"Check milestone dates",IF(AND(J103="Leased",H103=""),"Check lease date",IF(AND(H103&lt;&gt;"",J103&lt;&gt;"Leased"),"Check status",IF(AND(J103="Applied",G103=""),"Check application date",IF(AND(J103="Showing held",F103=""),"Check showing date","OK"))))))))</f>
        <v/>
      </c>
      <c r="M103">
        <f>Assumptions!A107</f>
        <v/>
      </c>
      <c r="N103">
        <f>Assumptions!D107</f>
        <v/>
      </c>
      <c r="O103">
        <f>Assumptions!F107</f>
        <v/>
      </c>
      <c r="P103">
        <f>Assumptions!H107</f>
        <v/>
      </c>
    </row>
  </sheetData>
  <autoFilter ref="A3:K103"/>
  <mergeCells count="1">
    <mergeCell ref="A1:K1"/>
  </mergeCells>
  <conditionalFormatting sqref="K4:K103">
    <cfRule type="expression" priority="1" dxfId="0">
      <formula>LEFT($K4,5)="Check"</formula>
    </cfRule>
    <cfRule type="expression" priority="2" dxfId="1">
      <formula>$K4="OK"</formula>
    </cfRule>
  </conditionalFormatting>
  <dataValidations count="5">
    <dataValidation sqref="B4:B103" showDropDown="0" showInputMessage="0" showErrorMessage="1" allowBlank="0" errorTitle="Check the property" error="Select a property from the editable assumptions list." type="list">
      <formula1>$M$4:$M$13</formula1>
    </dataValidation>
    <dataValidation sqref="E4:E103" showDropDown="0" showInputMessage="0" showErrorMessage="1" allowBlank="0" errorTitle="Check the channel" error="Select a channel from the editable assumptions list." type="list">
      <formula1>$N$4:$N$13</formula1>
    </dataValidation>
    <dataValidation sqref="J4:J103" showDropDown="0" showInputMessage="0" showErrorMessage="1" allowBlank="0" errorTitle="Check the status" error="Select a status from the editable assumptions list." type="list">
      <formula1>$O$4:$O$13</formula1>
    </dataValidation>
    <dataValidation sqref="I4:I103" showDropDown="0" showInputMessage="0" showErrorMessage="1" allowBlank="0" errorTitle="Check the responsibility" error="Select a responsibility from the editable assumptions list." type="list">
      <formula1>$P$4:$P$13</formula1>
    </dataValidation>
    <dataValidation sqref="D4:D103 F4:H103" showDropDown="0" showInputMessage="1" showErrorMessage="1" allowBlank="0" errorTitle="Check the date" error="Enter a date within the editable limits on the Assumptions sheet." promptTitle="Milestone date" prompt="Use MM/DD/YYYY and leave unused milestone dates blank." type="date" operator="between">
      <formula1>$Q$4</formula1>
      <formula2>$Q$5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H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22" customWidth="1" min="4" max="4"/>
    <col width="4" customWidth="1" min="5" max="5"/>
    <col width="20" customWidth="1" min="6" max="6"/>
    <col width="4" customWidth="1" min="7" max="7"/>
    <col width="28" customWidth="1" min="8" max="8"/>
  </cols>
  <sheetData>
    <row r="1" ht="28" customHeight="1">
      <c r="A1" s="1" t="inlineStr">
        <is>
          <t>Editable Leasing Dashboard Assumptions</t>
        </is>
      </c>
      <c r="B1" s="19" t="n"/>
      <c r="C1" s="19" t="n"/>
      <c r="D1" s="19" t="n"/>
      <c r="E1" s="19" t="n"/>
      <c r="F1" s="19" t="n"/>
      <c r="G1" s="19" t="n"/>
      <c r="H1" s="20" t="n"/>
    </row>
    <row r="2">
      <c r="A2" s="2" t="inlineStr">
        <is>
          <t>These internal data-entry choices and limits are editable and are not legal requirements.</t>
        </is>
      </c>
    </row>
    <row r="3">
      <c r="A3" s="4" t="inlineStr">
        <is>
          <t>Earliest Accepted Date</t>
        </is>
      </c>
      <c r="B3" s="21" t="n">
        <v>45292</v>
      </c>
    </row>
    <row r="4">
      <c r="A4" s="4" t="inlineStr">
        <is>
          <t>Latest Accepted Date</t>
        </is>
      </c>
      <c r="B4" s="21" t="n">
        <v>48213</v>
      </c>
    </row>
    <row r="5"/>
    <row r="6"/>
    <row r="7">
      <c r="A7" s="3" t="inlineStr">
        <is>
          <t>Properties</t>
        </is>
      </c>
      <c r="D7" s="3" t="inlineStr">
        <is>
          <t>Channels</t>
        </is>
      </c>
      <c r="F7" s="3" t="inlineStr">
        <is>
          <t>Statuses</t>
        </is>
      </c>
      <c r="H7" s="3" t="inlineStr">
        <is>
          <t>Responsibilities</t>
        </is>
      </c>
    </row>
    <row r="8">
      <c r="A8" s="16" t="inlineStr">
        <is>
          <t>Fictional Cedar Court</t>
        </is>
      </c>
      <c r="D8" s="16" t="inlineStr">
        <is>
          <t>Online listing</t>
        </is>
      </c>
      <c r="F8" s="16" t="inlineStr">
        <is>
          <t>New</t>
        </is>
      </c>
      <c r="H8" s="16" t="inlineStr">
        <is>
          <t>Fictional Leasing Team A</t>
        </is>
      </c>
    </row>
    <row r="9">
      <c r="A9" s="16" t="inlineStr">
        <is>
          <t>Fictional Maple Landing</t>
        </is>
      </c>
      <c r="D9" s="16" t="inlineStr">
        <is>
          <t>Resident referral</t>
        </is>
      </c>
      <c r="F9" s="16" t="inlineStr">
        <is>
          <t>Contacted</t>
        </is>
      </c>
      <c r="H9" s="16" t="inlineStr">
        <is>
          <t>Fictional Leasing Team B</t>
        </is>
      </c>
    </row>
    <row r="10">
      <c r="A10" s="16" t="inlineStr">
        <is>
          <t>Fictional Harbor Flats</t>
        </is>
      </c>
      <c r="D10" s="16" t="inlineStr">
        <is>
          <t>Property sign</t>
        </is>
      </c>
      <c r="F10" s="16" t="inlineStr">
        <is>
          <t>Showing held</t>
        </is>
      </c>
      <c r="H10" s="16" t="inlineStr">
        <is>
          <t>Fictional Leasing Team C</t>
        </is>
      </c>
    </row>
    <row r="11">
      <c r="A11" s="16" t="inlineStr">
        <is>
          <t>Fictional Juniper Place</t>
        </is>
      </c>
      <c r="D11" s="16" t="inlineStr">
        <is>
          <t>Social media</t>
        </is>
      </c>
      <c r="F11" s="16" t="inlineStr">
        <is>
          <t>Applied</t>
        </is>
      </c>
      <c r="H11" s="16" t="n"/>
    </row>
    <row r="12">
      <c r="A12" s="16" t="n"/>
      <c r="D12" s="16" t="inlineStr">
        <is>
          <t>Walk-in</t>
        </is>
      </c>
      <c r="F12" s="16" t="inlineStr">
        <is>
          <t>Leased</t>
        </is>
      </c>
      <c r="H12" s="16" t="n"/>
    </row>
    <row r="13">
      <c r="A13" s="16" t="n"/>
      <c r="D13" s="16" t="n"/>
      <c r="F13" s="16" t="inlineStr">
        <is>
          <t>Closed</t>
        </is>
      </c>
      <c r="H13" s="16" t="n"/>
    </row>
    <row r="14">
      <c r="A14" s="16" t="n"/>
      <c r="D14" s="16" t="n"/>
      <c r="F14" s="16" t="n"/>
      <c r="H14" s="16" t="n"/>
    </row>
    <row r="15">
      <c r="A15" s="16" t="n"/>
      <c r="D15" s="16" t="n"/>
      <c r="F15" s="16" t="n"/>
      <c r="H15" s="16" t="n"/>
    </row>
    <row r="16">
      <c r="A16" s="16" t="n"/>
      <c r="D16" s="16" t="n"/>
      <c r="F16" s="16" t="n"/>
      <c r="H16" s="16" t="n"/>
    </row>
    <row r="17">
      <c r="A17" s="16" t="n"/>
      <c r="D17" s="16" t="n"/>
      <c r="F17" s="16" t="n"/>
      <c r="H17" s="16" t="n"/>
    </row>
  </sheetData>
  <mergeCells count="1">
    <mergeCell ref="A1:H1"/>
  </mergeCells>
  <conditionalFormatting sqref="B3:B4">
    <cfRule type="expression" priority="1" dxfId="0">
      <formula>$B$4&lt;$B$3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2026-09-10T21:29:32Z</dcterms:created>
  <dcterms:modified xmlns:dcterms="http://purl.org/dc/terms/" xmlns:xsi="http://www.w3.org/2001/XMLSchema-instance" xsi:type="dcterms:W3CDTF">2026-09-10T21:29:33+00:00Z</dcterms:modified>
</cp:coreProperties>
</file>