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ve-Ins" sheetId="2" state="visible" r:id="rId2"/>
    <sheet xmlns:r="http://schemas.openxmlformats.org/officeDocument/2006/relationships" name="Condition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'Move-Ins'!$A$4:$K$104</definedName>
    <definedName name="_xlnm._FilterDatabase" localSheetId="2" hidden="1">'Condition Log'!$A$4:$R$104</definedName>
    <definedName name="_xlnm._FilterDatabase" localSheetId="3" hidden="1">'Assumptions'!$A$4:$J$9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0756F"/>
      <sz val="10"/>
    </font>
    <font>
      <name val="Calibri"/>
      <b val="1"/>
      <color rgb="00FFFFFF"/>
      <sz val="11"/>
    </font>
    <font>
      <name val="Calibri"/>
      <color rgb="0024363D"/>
      <sz val="10"/>
    </font>
    <font>
      <name val="Calibri"/>
      <b val="1"/>
      <color rgb="002436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D56A4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/>
    </xf>
    <xf numFmtId="0" fontId="3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2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Item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2664000" cy="15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L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" customWidth="1" min="3" max="3"/>
    <col width="18" customWidth="1" min="4" max="4"/>
    <col width="12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8" customHeight="1">
      <c r="A1" s="1" t="inlineStr">
        <is>
          <t>Rental Move-In Inspection Summary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</row>
    <row r="2" ht="22" customHeight="1">
      <c r="A2" s="2" t="inlineStr">
        <is>
          <t>Indicators and the chart are calculated from entered move-in and condition records.</t>
        </is>
      </c>
    </row>
    <row r="3"/>
    <row r="4" ht="32" customHeight="1">
      <c r="A4" s="3" t="inlineStr">
        <is>
          <t>Indicator</t>
        </is>
      </c>
      <c r="B4" s="3" t="inlineStr">
        <is>
          <t>Value</t>
        </is>
      </c>
      <c r="D4" s="4" t="inlineStr">
        <is>
          <t>Item Status</t>
        </is>
      </c>
      <c r="E4" s="4" t="inlineStr">
        <is>
          <t>Lines</t>
        </is>
      </c>
    </row>
    <row r="5" ht="24" customHeight="1">
      <c r="A5" s="5" t="inlineStr">
        <is>
          <t>Move-in records</t>
        </is>
      </c>
      <c r="B5" s="6">
        <f>COUNTIF('Move-Ins'!$A$5:$A$104,"&lt;&gt;")</f>
        <v/>
      </c>
      <c r="D5" s="6" t="inlineStr">
        <is>
          <t>No Action</t>
        </is>
      </c>
      <c r="E5" s="6">
        <f>COUNTIF('Condition Log'!$N$5:$N$104,D5)</f>
        <v/>
      </c>
    </row>
    <row r="6" ht="24" customHeight="1">
      <c r="A6" s="7" t="inlineStr">
        <is>
          <t>Complete move-ins</t>
        </is>
      </c>
      <c r="B6" s="8">
        <f>COUNTIF('Move-Ins'!$I$5:$I$104,"Complete")</f>
        <v/>
      </c>
      <c r="D6" s="8" t="inlineStr">
        <is>
          <t>Open</t>
        </is>
      </c>
      <c r="E6" s="8">
        <f>COUNTIF('Condition Log'!$N$5:$N$104,D6)</f>
        <v/>
      </c>
    </row>
    <row r="7" ht="24" customHeight="1">
      <c r="A7" s="5" t="inlineStr">
        <is>
          <t>Missing one or both acknowledgments</t>
        </is>
      </c>
      <c r="B7" s="6">
        <f>IFERROR(SUMPRODUCT(--('Move-Ins'!$A$5:$A$104&lt;&gt;""),--((('Move-Ins'!$G$5:$G$104="")+('Move-Ins'!$H$5:$H$104=""))&gt;0)),0)</f>
        <v/>
      </c>
      <c r="D7" s="6" t="inlineStr">
        <is>
          <t>Scheduled</t>
        </is>
      </c>
      <c r="E7" s="6">
        <f>COUNTIF('Condition Log'!$N$5:$N$104,D7)</f>
        <v/>
      </c>
    </row>
    <row r="8" ht="24" customHeight="1">
      <c r="A8" s="7" t="inlineStr">
        <is>
          <t>Inspection lines</t>
        </is>
      </c>
      <c r="B8" s="8">
        <f>COUNTIF('Condition Log'!$A$5:$A$104,"&lt;&gt;")</f>
        <v/>
      </c>
      <c r="D8" s="8" t="inlineStr">
        <is>
          <t>Resolved</t>
        </is>
      </c>
      <c r="E8" s="8">
        <f>COUNTIF('Condition Log'!$N$5:$N$104,D8)</f>
        <v/>
      </c>
    </row>
    <row r="9" ht="24" customHeight="1">
      <c r="A9" s="5" t="inlineStr">
        <is>
          <t>Lines needing review</t>
        </is>
      </c>
      <c r="B9" s="6">
        <f>COUNTIFS('Condition Log'!$A$5:$A$104,"&lt;&gt;",'Condition Log'!$R$5:$R$104,"&lt;&gt;Ready")</f>
        <v/>
      </c>
    </row>
    <row r="10" ht="24" customHeight="1">
      <c r="A10" s="7" t="inlineStr">
        <is>
          <t>Open or scheduled lines</t>
        </is>
      </c>
      <c r="B10" s="8">
        <f>COUNTIF('Condition Log'!$N$5:$N$104,"Open")+COUNTIF('Condition Log'!$N$5:$N$104,"Scheduled")</f>
        <v/>
      </c>
    </row>
    <row r="11" ht="24" customHeight="1">
      <c r="A11" s="5" t="inlineStr">
        <is>
          <t>Past-due follow-ups</t>
        </is>
      </c>
      <c r="B11" s="6">
        <f>COUNTIF('Condition Log'!$R$5:$R$104,"Past due - review")</f>
        <v/>
      </c>
    </row>
    <row r="12" ht="24" customHeight="1">
      <c r="A12" s="7" t="inlineStr">
        <is>
          <t>Meter readings logged</t>
        </is>
      </c>
      <c r="B12" s="8">
        <f>IFERROR(SUMPRODUCT(--('Condition Log'!$A$5:$A$104&lt;&gt;""),--('Condition Log'!$D$5:$D$104="Meter"),--ISNUMBER('Condition Log'!$H$5:$H$104)),0)</f>
        <v/>
      </c>
    </row>
    <row r="13" ht="24" customHeight="1">
      <c r="A13" s="5" t="inlineStr">
        <is>
          <t>Photos logged</t>
        </is>
      </c>
      <c r="B13" s="6">
        <f>IFERROR(SUM('Condition Log'!$K$5:$K$104),0)</f>
        <v/>
      </c>
    </row>
    <row r="14" ht="24" customHeight="1">
      <c r="A14" s="7" t="inlineStr">
        <is>
          <t>Open estimated amount</t>
        </is>
      </c>
      <c r="B14" s="24">
        <f>SUMIF('Condition Log'!$N$5:$N$104,"Open",'Condition Log'!$P$5:$P$104)+SUMIF('Condition Log'!$N$5:$N$104,"Scheduled",'Condition Log'!$P$5:$P$104)</f>
        <v/>
      </c>
    </row>
    <row r="15" ht="24" customHeight="1">
      <c r="A15" s="5" t="inlineStr">
        <is>
          <t>Latest move-in date</t>
        </is>
      </c>
      <c r="B15" s="10">
        <f>IF(COUNT('Move-Ins'!$E$5:$E$104)=0,"",MAX('Move-Ins'!$E$5:$E$104))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/>
  </sheetPr>
  <dimension ref="A1:K104"/>
  <sheetViews>
    <sheetView showGridLines="0" zoomScale="85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16" customWidth="1" min="3" max="3"/>
    <col width="21" customWidth="1" min="4" max="4"/>
    <col width="14" customWidth="1" min="5" max="5"/>
    <col width="15" customWidth="1" min="6" max="6"/>
    <col width="17" customWidth="1" min="7" max="7"/>
    <col width="17" customWidth="1" min="8" max="8"/>
    <col width="18" customWidth="1" min="9" max="9"/>
    <col width="38" customWidth="1" min="10" max="10"/>
    <col width="25" customWidth="1" min="11" max="11"/>
  </cols>
  <sheetData>
    <row r="1" ht="28" customHeight="1">
      <c r="A1" s="1" t="inlineStr">
        <is>
          <t>Move-In Inspection Register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3" t="n"/>
    </row>
    <row r="2" ht="22" customHeight="1">
      <c r="A2" s="2" t="inlineStr">
        <is>
          <t>Enter one row per move-in inspection. Yellow cells are editable; alerts require human review.</t>
        </is>
      </c>
    </row>
    <row r="3"/>
    <row r="4" ht="32" customHeight="1">
      <c r="A4" s="3" t="inlineStr">
        <is>
          <t>Inspection ID</t>
        </is>
      </c>
      <c r="B4" s="3" t="inlineStr">
        <is>
          <t>Property</t>
        </is>
      </c>
      <c r="C4" s="3" t="inlineStr">
        <is>
          <t>Unit</t>
        </is>
      </c>
      <c r="D4" s="3" t="inlineStr">
        <is>
          <t>Tenancy Ref</t>
        </is>
      </c>
      <c r="E4" s="3" t="inlineStr">
        <is>
          <t>Move-In Date</t>
        </is>
      </c>
      <c r="F4" s="3" t="inlineStr">
        <is>
          <t>Inspection Date</t>
        </is>
      </c>
      <c r="G4" s="3" t="inlineStr">
        <is>
          <t>Resident Ack Date</t>
        </is>
      </c>
      <c r="H4" s="3" t="inlineStr">
        <is>
          <t>Manager Ack Date</t>
        </is>
      </c>
      <c r="I4" s="3" t="inlineStr">
        <is>
          <t>Overall Status</t>
        </is>
      </c>
      <c r="J4" s="3" t="inlineStr">
        <is>
          <t>General Notes</t>
        </is>
      </c>
      <c r="K4" s="3" t="inlineStr">
        <is>
          <t>Record Alert</t>
        </is>
      </c>
    </row>
    <row r="5" ht="31" customHeight="1">
      <c r="A5" s="11" t="inlineStr">
        <is>
          <t>DEMO-MI-001</t>
        </is>
      </c>
      <c r="B5" s="11" t="inlineStr">
        <is>
          <t>Fictional Cedar Kite Residences</t>
        </is>
      </c>
      <c r="C5" s="11" t="inlineStr">
        <is>
          <t>Demo Unit A1</t>
        </is>
      </c>
      <c r="D5" s="11" t="inlineStr">
        <is>
          <t>FICTIONAL-TEN-001</t>
        </is>
      </c>
      <c r="E5" s="12" t="n">
        <v>46266</v>
      </c>
      <c r="F5" s="12" t="n">
        <v>46266</v>
      </c>
      <c r="G5" s="12" t="n">
        <v>46266</v>
      </c>
      <c r="H5" s="12" t="n">
        <v>46266</v>
      </c>
      <c r="I5" s="13" t="inlineStr">
        <is>
          <t>Complete</t>
        </is>
      </c>
      <c r="J5" s="11" t="inlineStr">
        <is>
          <t>Fictional sample inspection completed at move-in.</t>
        </is>
      </c>
      <c r="K5" s="14">
        <f>IF(A5="","",IF(OR(B5="",C5="",D5="",E5="",F5="",I5=""),"Check required fields",IF(F5&lt;E5,"Check inspection date",IF(AND(I5="Complete",OR(G5="",H5="")),"Check acknowledgments",IF(AND(I5&lt;&gt;"Complete",OR(G5="",H5="")),"Acknowledgments pending",IF(AND(I5&lt;&gt;"Complete",G5&lt;&gt;"",H5&lt;&gt;""),"Review overall status","Ready"))))))</f>
        <v/>
      </c>
    </row>
    <row r="6" ht="31" customHeight="1">
      <c r="A6" s="11" t="inlineStr">
        <is>
          <t>DEMO-MI-002</t>
        </is>
      </c>
      <c r="B6" s="11" t="inlineStr">
        <is>
          <t>Fictional Moonbeam Court</t>
        </is>
      </c>
      <c r="C6" s="11" t="inlineStr">
        <is>
          <t>Demo Unit B2</t>
        </is>
      </c>
      <c r="D6" s="11" t="inlineStr">
        <is>
          <t>FICTIONAL-TEN-002</t>
        </is>
      </c>
      <c r="E6" s="12" t="n">
        <v>46273</v>
      </c>
      <c r="F6" s="12" t="n">
        <v>46273</v>
      </c>
      <c r="G6" s="12" t="n"/>
      <c r="H6" s="12" t="n">
        <v>46273</v>
      </c>
      <c r="I6" s="13" t="inlineStr">
        <is>
          <t>In Review</t>
        </is>
      </c>
      <c r="J6" s="11" t="inlineStr">
        <is>
          <t>Fictional sample awaiting resident acknowledgment.</t>
        </is>
      </c>
      <c r="K6" s="15">
        <f>IF(A6="","",IF(OR(B6="",C6="",D6="",E6="",F6="",I6=""),"Check required fields",IF(F6&lt;E6,"Check inspection date",IF(AND(I6="Complete",OR(G6="",H6="")),"Check acknowledgments",IF(AND(I6&lt;&gt;"Complete",OR(G6="",H6="")),"Acknowledgments pending",IF(AND(I6&lt;&gt;"Complete",G6&lt;&gt;"",H6&lt;&gt;""),"Review overall status","Ready"))))))</f>
        <v/>
      </c>
    </row>
    <row r="7" ht="31" customHeight="1">
      <c r="A7" s="11" t="n"/>
      <c r="B7" s="11" t="n"/>
      <c r="C7" s="11" t="n"/>
      <c r="D7" s="11" t="n"/>
      <c r="E7" s="12" t="n"/>
      <c r="F7" s="12" t="n"/>
      <c r="G7" s="12" t="n"/>
      <c r="H7" s="12" t="n"/>
      <c r="I7" s="13" t="n"/>
      <c r="J7" s="11" t="n"/>
      <c r="K7" s="14">
        <f>IF(A7="","",IF(OR(B7="",C7="",D7="",E7="",F7="",I7=""),"Check required fields",IF(F7&lt;E7,"Check inspection date",IF(AND(I7="Complete",OR(G7="",H7="")),"Check acknowledgments",IF(AND(I7&lt;&gt;"Complete",OR(G7="",H7="")),"Acknowledgments pending",IF(AND(I7&lt;&gt;"Complete",G7&lt;&gt;"",H7&lt;&gt;""),"Review overall status","Ready"))))))</f>
        <v/>
      </c>
    </row>
    <row r="8" ht="31" customHeight="1">
      <c r="A8" s="11" t="n"/>
      <c r="B8" s="11" t="n"/>
      <c r="C8" s="11" t="n"/>
      <c r="D8" s="11" t="n"/>
      <c r="E8" s="12" t="n"/>
      <c r="F8" s="12" t="n"/>
      <c r="G8" s="12" t="n"/>
      <c r="H8" s="12" t="n"/>
      <c r="I8" s="13" t="n"/>
      <c r="J8" s="11" t="n"/>
      <c r="K8" s="15">
        <f>IF(A8="","",IF(OR(B8="",C8="",D8="",E8="",F8="",I8=""),"Check required fields",IF(F8&lt;E8,"Check inspection date",IF(AND(I8="Complete",OR(G8="",H8="")),"Check acknowledgments",IF(AND(I8&lt;&gt;"Complete",OR(G8="",H8="")),"Acknowledgments pending",IF(AND(I8&lt;&gt;"Complete",G8&lt;&gt;"",H8&lt;&gt;""),"Review overall status","Ready"))))))</f>
        <v/>
      </c>
    </row>
    <row r="9" ht="31" customHeight="1">
      <c r="A9" s="11" t="n"/>
      <c r="B9" s="11" t="n"/>
      <c r="C9" s="11" t="n"/>
      <c r="D9" s="11" t="n"/>
      <c r="E9" s="12" t="n"/>
      <c r="F9" s="12" t="n"/>
      <c r="G9" s="12" t="n"/>
      <c r="H9" s="12" t="n"/>
      <c r="I9" s="13" t="n"/>
      <c r="J9" s="11" t="n"/>
      <c r="K9" s="14">
        <f>IF(A9="","",IF(OR(B9="",C9="",D9="",E9="",F9="",I9=""),"Check required fields",IF(F9&lt;E9,"Check inspection date",IF(AND(I9="Complete",OR(G9="",H9="")),"Check acknowledgments",IF(AND(I9&lt;&gt;"Complete",OR(G9="",H9="")),"Acknowledgments pending",IF(AND(I9&lt;&gt;"Complete",G9&lt;&gt;"",H9&lt;&gt;""),"Review overall status","Ready"))))))</f>
        <v/>
      </c>
    </row>
    <row r="10" ht="31" customHeight="1">
      <c r="A10" s="11" t="n"/>
      <c r="B10" s="11" t="n"/>
      <c r="C10" s="11" t="n"/>
      <c r="D10" s="11" t="n"/>
      <c r="E10" s="12" t="n"/>
      <c r="F10" s="12" t="n"/>
      <c r="G10" s="12" t="n"/>
      <c r="H10" s="12" t="n"/>
      <c r="I10" s="13" t="n"/>
      <c r="J10" s="11" t="n"/>
      <c r="K10" s="15">
        <f>IF(A10="","",IF(OR(B10="",C10="",D10="",E10="",F10="",I10=""),"Check required fields",IF(F10&lt;E10,"Check inspection date",IF(AND(I10="Complete",OR(G10="",H10="")),"Check acknowledgments",IF(AND(I10&lt;&gt;"Complete",OR(G10="",H10="")),"Acknowledgments pending",IF(AND(I10&lt;&gt;"Complete",G10&lt;&gt;"",H10&lt;&gt;""),"Review overall status","Ready"))))))</f>
        <v/>
      </c>
    </row>
    <row r="11" ht="31" customHeight="1">
      <c r="A11" s="11" t="n"/>
      <c r="B11" s="11" t="n"/>
      <c r="C11" s="11" t="n"/>
      <c r="D11" s="11" t="n"/>
      <c r="E11" s="12" t="n"/>
      <c r="F11" s="12" t="n"/>
      <c r="G11" s="12" t="n"/>
      <c r="H11" s="12" t="n"/>
      <c r="I11" s="13" t="n"/>
      <c r="J11" s="11" t="n"/>
      <c r="K11" s="14">
        <f>IF(A11="","",IF(OR(B11="",C11="",D11="",E11="",F11="",I11=""),"Check required fields",IF(F11&lt;E11,"Check inspection date",IF(AND(I11="Complete",OR(G11="",H11="")),"Check acknowledgments",IF(AND(I11&lt;&gt;"Complete",OR(G11="",H11="")),"Acknowledgments pending",IF(AND(I11&lt;&gt;"Complete",G11&lt;&gt;"",H11&lt;&gt;""),"Review overall status","Ready"))))))</f>
        <v/>
      </c>
    </row>
    <row r="12" ht="31" customHeight="1">
      <c r="A12" s="11" t="n"/>
      <c r="B12" s="11" t="n"/>
      <c r="C12" s="11" t="n"/>
      <c r="D12" s="11" t="n"/>
      <c r="E12" s="12" t="n"/>
      <c r="F12" s="12" t="n"/>
      <c r="G12" s="12" t="n"/>
      <c r="H12" s="12" t="n"/>
      <c r="I12" s="13" t="n"/>
      <c r="J12" s="11" t="n"/>
      <c r="K12" s="15">
        <f>IF(A12="","",IF(OR(B12="",C12="",D12="",E12="",F12="",I12=""),"Check required fields",IF(F12&lt;E12,"Check inspection date",IF(AND(I12="Complete",OR(G12="",H12="")),"Check acknowledgments",IF(AND(I12&lt;&gt;"Complete",OR(G12="",H12="")),"Acknowledgments pending",IF(AND(I12&lt;&gt;"Complete",G12&lt;&gt;"",H12&lt;&gt;""),"Review overall status","Ready"))))))</f>
        <v/>
      </c>
    </row>
    <row r="13" ht="31" customHeight="1">
      <c r="A13" s="11" t="n"/>
      <c r="B13" s="11" t="n"/>
      <c r="C13" s="11" t="n"/>
      <c r="D13" s="11" t="n"/>
      <c r="E13" s="12" t="n"/>
      <c r="F13" s="12" t="n"/>
      <c r="G13" s="12" t="n"/>
      <c r="H13" s="12" t="n"/>
      <c r="I13" s="13" t="n"/>
      <c r="J13" s="11" t="n"/>
      <c r="K13" s="14">
        <f>IF(A13="","",IF(OR(B13="",C13="",D13="",E13="",F13="",I13=""),"Check required fields",IF(F13&lt;E13,"Check inspection date",IF(AND(I13="Complete",OR(G13="",H13="")),"Check acknowledgments",IF(AND(I13&lt;&gt;"Complete",OR(G13="",H13="")),"Acknowledgments pending",IF(AND(I13&lt;&gt;"Complete",G13&lt;&gt;"",H13&lt;&gt;""),"Review overall status","Ready"))))))</f>
        <v/>
      </c>
    </row>
    <row r="14" ht="31" customHeight="1">
      <c r="A14" s="11" t="n"/>
      <c r="B14" s="11" t="n"/>
      <c r="C14" s="11" t="n"/>
      <c r="D14" s="11" t="n"/>
      <c r="E14" s="12" t="n"/>
      <c r="F14" s="12" t="n"/>
      <c r="G14" s="12" t="n"/>
      <c r="H14" s="12" t="n"/>
      <c r="I14" s="13" t="n"/>
      <c r="J14" s="11" t="n"/>
      <c r="K14" s="15">
        <f>IF(A14="","",IF(OR(B14="",C14="",D14="",E14="",F14="",I14=""),"Check required fields",IF(F14&lt;E14,"Check inspection date",IF(AND(I14="Complete",OR(G14="",H14="")),"Check acknowledgments",IF(AND(I14&lt;&gt;"Complete",OR(G14="",H14="")),"Acknowledgments pending",IF(AND(I14&lt;&gt;"Complete",G14&lt;&gt;"",H14&lt;&gt;""),"Review overall status","Ready"))))))</f>
        <v/>
      </c>
    </row>
    <row r="15" ht="31" customHeight="1">
      <c r="A15" s="11" t="n"/>
      <c r="B15" s="11" t="n"/>
      <c r="C15" s="11" t="n"/>
      <c r="D15" s="11" t="n"/>
      <c r="E15" s="12" t="n"/>
      <c r="F15" s="12" t="n"/>
      <c r="G15" s="12" t="n"/>
      <c r="H15" s="12" t="n"/>
      <c r="I15" s="13" t="n"/>
      <c r="J15" s="11" t="n"/>
      <c r="K15" s="14">
        <f>IF(A15="","",IF(OR(B15="",C15="",D15="",E15="",F15="",I15=""),"Check required fields",IF(F15&lt;E15,"Check inspection date",IF(AND(I15="Complete",OR(G15="",H15="")),"Check acknowledgments",IF(AND(I15&lt;&gt;"Complete",OR(G15="",H15="")),"Acknowledgments pending",IF(AND(I15&lt;&gt;"Complete",G15&lt;&gt;"",H15&lt;&gt;""),"Review overall status","Ready"))))))</f>
        <v/>
      </c>
    </row>
    <row r="16" ht="31" customHeight="1">
      <c r="A16" s="11" t="n"/>
      <c r="B16" s="11" t="n"/>
      <c r="C16" s="11" t="n"/>
      <c r="D16" s="11" t="n"/>
      <c r="E16" s="12" t="n"/>
      <c r="F16" s="12" t="n"/>
      <c r="G16" s="12" t="n"/>
      <c r="H16" s="12" t="n"/>
      <c r="I16" s="13" t="n"/>
      <c r="J16" s="11" t="n"/>
      <c r="K16" s="15">
        <f>IF(A16="","",IF(OR(B16="",C16="",D16="",E16="",F16="",I16=""),"Check required fields",IF(F16&lt;E16,"Check inspection date",IF(AND(I16="Complete",OR(G16="",H16="")),"Check acknowledgments",IF(AND(I16&lt;&gt;"Complete",OR(G16="",H16="")),"Acknowledgments pending",IF(AND(I16&lt;&gt;"Complete",G16&lt;&gt;"",H16&lt;&gt;""),"Review overall status","Ready"))))))</f>
        <v/>
      </c>
    </row>
    <row r="17" ht="31" customHeight="1">
      <c r="A17" s="11" t="n"/>
      <c r="B17" s="11" t="n"/>
      <c r="C17" s="11" t="n"/>
      <c r="D17" s="11" t="n"/>
      <c r="E17" s="12" t="n"/>
      <c r="F17" s="12" t="n"/>
      <c r="G17" s="12" t="n"/>
      <c r="H17" s="12" t="n"/>
      <c r="I17" s="13" t="n"/>
      <c r="J17" s="11" t="n"/>
      <c r="K17" s="14">
        <f>IF(A17="","",IF(OR(B17="",C17="",D17="",E17="",F17="",I17=""),"Check required fields",IF(F17&lt;E17,"Check inspection date",IF(AND(I17="Complete",OR(G17="",H17="")),"Check acknowledgments",IF(AND(I17&lt;&gt;"Complete",OR(G17="",H17="")),"Acknowledgments pending",IF(AND(I17&lt;&gt;"Complete",G17&lt;&gt;"",H17&lt;&gt;""),"Review overall status","Ready"))))))</f>
        <v/>
      </c>
    </row>
    <row r="18" ht="31" customHeight="1">
      <c r="A18" s="11" t="n"/>
      <c r="B18" s="11" t="n"/>
      <c r="C18" s="11" t="n"/>
      <c r="D18" s="11" t="n"/>
      <c r="E18" s="12" t="n"/>
      <c r="F18" s="12" t="n"/>
      <c r="G18" s="12" t="n"/>
      <c r="H18" s="12" t="n"/>
      <c r="I18" s="13" t="n"/>
      <c r="J18" s="11" t="n"/>
      <c r="K18" s="15">
        <f>IF(A18="","",IF(OR(B18="",C18="",D18="",E18="",F18="",I18=""),"Check required fields",IF(F18&lt;E18,"Check inspection date",IF(AND(I18="Complete",OR(G18="",H18="")),"Check acknowledgments",IF(AND(I18&lt;&gt;"Complete",OR(G18="",H18="")),"Acknowledgments pending",IF(AND(I18&lt;&gt;"Complete",G18&lt;&gt;"",H18&lt;&gt;""),"Review overall status","Ready"))))))</f>
        <v/>
      </c>
    </row>
    <row r="19" ht="31" customHeight="1">
      <c r="A19" s="11" t="n"/>
      <c r="B19" s="11" t="n"/>
      <c r="C19" s="11" t="n"/>
      <c r="D19" s="11" t="n"/>
      <c r="E19" s="12" t="n"/>
      <c r="F19" s="12" t="n"/>
      <c r="G19" s="12" t="n"/>
      <c r="H19" s="12" t="n"/>
      <c r="I19" s="13" t="n"/>
      <c r="J19" s="11" t="n"/>
      <c r="K19" s="14">
        <f>IF(A19="","",IF(OR(B19="",C19="",D19="",E19="",F19="",I19=""),"Check required fields",IF(F19&lt;E19,"Check inspection date",IF(AND(I19="Complete",OR(G19="",H19="")),"Check acknowledgments",IF(AND(I19&lt;&gt;"Complete",OR(G19="",H19="")),"Acknowledgments pending",IF(AND(I19&lt;&gt;"Complete",G19&lt;&gt;"",H19&lt;&gt;""),"Review overall status","Ready"))))))</f>
        <v/>
      </c>
    </row>
    <row r="20" ht="31" customHeight="1">
      <c r="A20" s="11" t="n"/>
      <c r="B20" s="11" t="n"/>
      <c r="C20" s="11" t="n"/>
      <c r="D20" s="11" t="n"/>
      <c r="E20" s="12" t="n"/>
      <c r="F20" s="12" t="n"/>
      <c r="G20" s="12" t="n"/>
      <c r="H20" s="12" t="n"/>
      <c r="I20" s="13" t="n"/>
      <c r="J20" s="11" t="n"/>
      <c r="K20" s="15">
        <f>IF(A20="","",IF(OR(B20="",C20="",D20="",E20="",F20="",I20=""),"Check required fields",IF(F20&lt;E20,"Check inspection date",IF(AND(I20="Complete",OR(G20="",H20="")),"Check acknowledgments",IF(AND(I20&lt;&gt;"Complete",OR(G20="",H20="")),"Acknowledgments pending",IF(AND(I20&lt;&gt;"Complete",G20&lt;&gt;"",H20&lt;&gt;""),"Review overall status","Ready"))))))</f>
        <v/>
      </c>
    </row>
    <row r="21" ht="31" customHeight="1">
      <c r="A21" s="11" t="n"/>
      <c r="B21" s="11" t="n"/>
      <c r="C21" s="11" t="n"/>
      <c r="D21" s="11" t="n"/>
      <c r="E21" s="12" t="n"/>
      <c r="F21" s="12" t="n"/>
      <c r="G21" s="12" t="n"/>
      <c r="H21" s="12" t="n"/>
      <c r="I21" s="13" t="n"/>
      <c r="J21" s="11" t="n"/>
      <c r="K21" s="14">
        <f>IF(A21="","",IF(OR(B21="",C21="",D21="",E21="",F21="",I21=""),"Check required fields",IF(F21&lt;E21,"Check inspection date",IF(AND(I21="Complete",OR(G21="",H21="")),"Check acknowledgments",IF(AND(I21&lt;&gt;"Complete",OR(G21="",H21="")),"Acknowledgments pending",IF(AND(I21&lt;&gt;"Complete",G21&lt;&gt;"",H21&lt;&gt;""),"Review overall status","Ready"))))))</f>
        <v/>
      </c>
    </row>
    <row r="22" ht="31" customHeight="1">
      <c r="A22" s="11" t="n"/>
      <c r="B22" s="11" t="n"/>
      <c r="C22" s="11" t="n"/>
      <c r="D22" s="11" t="n"/>
      <c r="E22" s="12" t="n"/>
      <c r="F22" s="12" t="n"/>
      <c r="G22" s="12" t="n"/>
      <c r="H22" s="12" t="n"/>
      <c r="I22" s="13" t="n"/>
      <c r="J22" s="11" t="n"/>
      <c r="K22" s="15">
        <f>IF(A22="","",IF(OR(B22="",C22="",D22="",E22="",F22="",I22=""),"Check required fields",IF(F22&lt;E22,"Check inspection date",IF(AND(I22="Complete",OR(G22="",H22="")),"Check acknowledgments",IF(AND(I22&lt;&gt;"Complete",OR(G22="",H22="")),"Acknowledgments pending",IF(AND(I22&lt;&gt;"Complete",G22&lt;&gt;"",H22&lt;&gt;""),"Review overall status","Ready"))))))</f>
        <v/>
      </c>
    </row>
    <row r="23" ht="31" customHeight="1">
      <c r="A23" s="11" t="n"/>
      <c r="B23" s="11" t="n"/>
      <c r="C23" s="11" t="n"/>
      <c r="D23" s="11" t="n"/>
      <c r="E23" s="12" t="n"/>
      <c r="F23" s="12" t="n"/>
      <c r="G23" s="12" t="n"/>
      <c r="H23" s="12" t="n"/>
      <c r="I23" s="13" t="n"/>
      <c r="J23" s="11" t="n"/>
      <c r="K23" s="14">
        <f>IF(A23="","",IF(OR(B23="",C23="",D23="",E23="",F23="",I23=""),"Check required fields",IF(F23&lt;E23,"Check inspection date",IF(AND(I23="Complete",OR(G23="",H23="")),"Check acknowledgments",IF(AND(I23&lt;&gt;"Complete",OR(G23="",H23="")),"Acknowledgments pending",IF(AND(I23&lt;&gt;"Complete",G23&lt;&gt;"",H23&lt;&gt;""),"Review overall status","Ready"))))))</f>
        <v/>
      </c>
    </row>
    <row r="24" ht="31" customHeight="1">
      <c r="A24" s="11" t="n"/>
      <c r="B24" s="11" t="n"/>
      <c r="C24" s="11" t="n"/>
      <c r="D24" s="11" t="n"/>
      <c r="E24" s="12" t="n"/>
      <c r="F24" s="12" t="n"/>
      <c r="G24" s="12" t="n"/>
      <c r="H24" s="12" t="n"/>
      <c r="I24" s="13" t="n"/>
      <c r="J24" s="11" t="n"/>
      <c r="K24" s="15">
        <f>IF(A24="","",IF(OR(B24="",C24="",D24="",E24="",F24="",I24=""),"Check required fields",IF(F24&lt;E24,"Check inspection date",IF(AND(I24="Complete",OR(G24="",H24="")),"Check acknowledgments",IF(AND(I24&lt;&gt;"Complete",OR(G24="",H24="")),"Acknowledgments pending",IF(AND(I24&lt;&gt;"Complete",G24&lt;&gt;"",H24&lt;&gt;""),"Review overall status","Ready"))))))</f>
        <v/>
      </c>
    </row>
    <row r="25" ht="31" customHeight="1">
      <c r="A25" s="11" t="n"/>
      <c r="B25" s="11" t="n"/>
      <c r="C25" s="11" t="n"/>
      <c r="D25" s="11" t="n"/>
      <c r="E25" s="12" t="n"/>
      <c r="F25" s="12" t="n"/>
      <c r="G25" s="12" t="n"/>
      <c r="H25" s="12" t="n"/>
      <c r="I25" s="13" t="n"/>
      <c r="J25" s="11" t="n"/>
      <c r="K25" s="14">
        <f>IF(A25="","",IF(OR(B25="",C25="",D25="",E25="",F25="",I25=""),"Check required fields",IF(F25&lt;E25,"Check inspection date",IF(AND(I25="Complete",OR(G25="",H25="")),"Check acknowledgments",IF(AND(I25&lt;&gt;"Complete",OR(G25="",H25="")),"Acknowledgments pending",IF(AND(I25&lt;&gt;"Complete",G25&lt;&gt;"",H25&lt;&gt;""),"Review overall status","Ready"))))))</f>
        <v/>
      </c>
    </row>
    <row r="26" ht="31" customHeight="1">
      <c r="A26" s="11" t="n"/>
      <c r="B26" s="11" t="n"/>
      <c r="C26" s="11" t="n"/>
      <c r="D26" s="11" t="n"/>
      <c r="E26" s="12" t="n"/>
      <c r="F26" s="12" t="n"/>
      <c r="G26" s="12" t="n"/>
      <c r="H26" s="12" t="n"/>
      <c r="I26" s="13" t="n"/>
      <c r="J26" s="11" t="n"/>
      <c r="K26" s="15">
        <f>IF(A26="","",IF(OR(B26="",C26="",D26="",E26="",F26="",I26=""),"Check required fields",IF(F26&lt;E26,"Check inspection date",IF(AND(I26="Complete",OR(G26="",H26="")),"Check acknowledgments",IF(AND(I26&lt;&gt;"Complete",OR(G26="",H26="")),"Acknowledgments pending",IF(AND(I26&lt;&gt;"Complete",G26&lt;&gt;"",H26&lt;&gt;""),"Review overall status","Ready"))))))</f>
        <v/>
      </c>
    </row>
    <row r="27" ht="31" customHeight="1">
      <c r="A27" s="11" t="n"/>
      <c r="B27" s="11" t="n"/>
      <c r="C27" s="11" t="n"/>
      <c r="D27" s="11" t="n"/>
      <c r="E27" s="12" t="n"/>
      <c r="F27" s="12" t="n"/>
      <c r="G27" s="12" t="n"/>
      <c r="H27" s="12" t="n"/>
      <c r="I27" s="13" t="n"/>
      <c r="J27" s="11" t="n"/>
      <c r="K27" s="14">
        <f>IF(A27="","",IF(OR(B27="",C27="",D27="",E27="",F27="",I27=""),"Check required fields",IF(F27&lt;E27,"Check inspection date",IF(AND(I27="Complete",OR(G27="",H27="")),"Check acknowledgments",IF(AND(I27&lt;&gt;"Complete",OR(G27="",H27="")),"Acknowledgments pending",IF(AND(I27&lt;&gt;"Complete",G27&lt;&gt;"",H27&lt;&gt;""),"Review overall status","Ready"))))))</f>
        <v/>
      </c>
    </row>
    <row r="28" ht="31" customHeight="1">
      <c r="A28" s="11" t="n"/>
      <c r="B28" s="11" t="n"/>
      <c r="C28" s="11" t="n"/>
      <c r="D28" s="11" t="n"/>
      <c r="E28" s="12" t="n"/>
      <c r="F28" s="12" t="n"/>
      <c r="G28" s="12" t="n"/>
      <c r="H28" s="12" t="n"/>
      <c r="I28" s="13" t="n"/>
      <c r="J28" s="11" t="n"/>
      <c r="K28" s="15">
        <f>IF(A28="","",IF(OR(B28="",C28="",D28="",E28="",F28="",I28=""),"Check required fields",IF(F28&lt;E28,"Check inspection date",IF(AND(I28="Complete",OR(G28="",H28="")),"Check acknowledgments",IF(AND(I28&lt;&gt;"Complete",OR(G28="",H28="")),"Acknowledgments pending",IF(AND(I28&lt;&gt;"Complete",G28&lt;&gt;"",H28&lt;&gt;""),"Review overall status","Ready"))))))</f>
        <v/>
      </c>
    </row>
    <row r="29" ht="31" customHeight="1">
      <c r="A29" s="11" t="n"/>
      <c r="B29" s="11" t="n"/>
      <c r="C29" s="11" t="n"/>
      <c r="D29" s="11" t="n"/>
      <c r="E29" s="12" t="n"/>
      <c r="F29" s="12" t="n"/>
      <c r="G29" s="12" t="n"/>
      <c r="H29" s="12" t="n"/>
      <c r="I29" s="13" t="n"/>
      <c r="J29" s="11" t="n"/>
      <c r="K29" s="14">
        <f>IF(A29="","",IF(OR(B29="",C29="",D29="",E29="",F29="",I29=""),"Check required fields",IF(F29&lt;E29,"Check inspection date",IF(AND(I29="Complete",OR(G29="",H29="")),"Check acknowledgments",IF(AND(I29&lt;&gt;"Complete",OR(G29="",H29="")),"Acknowledgments pending",IF(AND(I29&lt;&gt;"Complete",G29&lt;&gt;"",H29&lt;&gt;""),"Review overall status","Ready"))))))</f>
        <v/>
      </c>
    </row>
    <row r="30" ht="31" customHeight="1">
      <c r="A30" s="11" t="n"/>
      <c r="B30" s="11" t="n"/>
      <c r="C30" s="11" t="n"/>
      <c r="D30" s="11" t="n"/>
      <c r="E30" s="12" t="n"/>
      <c r="F30" s="12" t="n"/>
      <c r="G30" s="12" t="n"/>
      <c r="H30" s="12" t="n"/>
      <c r="I30" s="13" t="n"/>
      <c r="J30" s="11" t="n"/>
      <c r="K30" s="15">
        <f>IF(A30="","",IF(OR(B30="",C30="",D30="",E30="",F30="",I30=""),"Check required fields",IF(F30&lt;E30,"Check inspection date",IF(AND(I30="Complete",OR(G30="",H30="")),"Check acknowledgments",IF(AND(I30&lt;&gt;"Complete",OR(G30="",H30="")),"Acknowledgments pending",IF(AND(I30&lt;&gt;"Complete",G30&lt;&gt;"",H30&lt;&gt;""),"Review overall status","Ready"))))))</f>
        <v/>
      </c>
    </row>
    <row r="31" ht="31" customHeight="1">
      <c r="A31" s="11" t="n"/>
      <c r="B31" s="11" t="n"/>
      <c r="C31" s="11" t="n"/>
      <c r="D31" s="11" t="n"/>
      <c r="E31" s="12" t="n"/>
      <c r="F31" s="12" t="n"/>
      <c r="G31" s="12" t="n"/>
      <c r="H31" s="12" t="n"/>
      <c r="I31" s="13" t="n"/>
      <c r="J31" s="11" t="n"/>
      <c r="K31" s="14">
        <f>IF(A31="","",IF(OR(B31="",C31="",D31="",E31="",F31="",I31=""),"Check required fields",IF(F31&lt;E31,"Check inspection date",IF(AND(I31="Complete",OR(G31="",H31="")),"Check acknowledgments",IF(AND(I31&lt;&gt;"Complete",OR(G31="",H31="")),"Acknowledgments pending",IF(AND(I31&lt;&gt;"Complete",G31&lt;&gt;"",H31&lt;&gt;""),"Review overall status","Ready"))))))</f>
        <v/>
      </c>
    </row>
    <row r="32" ht="31" customHeight="1">
      <c r="A32" s="11" t="n"/>
      <c r="B32" s="11" t="n"/>
      <c r="C32" s="11" t="n"/>
      <c r="D32" s="11" t="n"/>
      <c r="E32" s="12" t="n"/>
      <c r="F32" s="12" t="n"/>
      <c r="G32" s="12" t="n"/>
      <c r="H32" s="12" t="n"/>
      <c r="I32" s="13" t="n"/>
      <c r="J32" s="11" t="n"/>
      <c r="K32" s="15">
        <f>IF(A32="","",IF(OR(B32="",C32="",D32="",E32="",F32="",I32=""),"Check required fields",IF(F32&lt;E32,"Check inspection date",IF(AND(I32="Complete",OR(G32="",H32="")),"Check acknowledgments",IF(AND(I32&lt;&gt;"Complete",OR(G32="",H32="")),"Acknowledgments pending",IF(AND(I32&lt;&gt;"Complete",G32&lt;&gt;"",H32&lt;&gt;""),"Review overall status","Ready"))))))</f>
        <v/>
      </c>
    </row>
    <row r="33" ht="31" customHeight="1">
      <c r="A33" s="11" t="n"/>
      <c r="B33" s="11" t="n"/>
      <c r="C33" s="11" t="n"/>
      <c r="D33" s="11" t="n"/>
      <c r="E33" s="12" t="n"/>
      <c r="F33" s="12" t="n"/>
      <c r="G33" s="12" t="n"/>
      <c r="H33" s="12" t="n"/>
      <c r="I33" s="13" t="n"/>
      <c r="J33" s="11" t="n"/>
      <c r="K33" s="14">
        <f>IF(A33="","",IF(OR(B33="",C33="",D33="",E33="",F33="",I33=""),"Check required fields",IF(F33&lt;E33,"Check inspection date",IF(AND(I33="Complete",OR(G33="",H33="")),"Check acknowledgments",IF(AND(I33&lt;&gt;"Complete",OR(G33="",H33="")),"Acknowledgments pending",IF(AND(I33&lt;&gt;"Complete",G33&lt;&gt;"",H33&lt;&gt;""),"Review overall status","Ready"))))))</f>
        <v/>
      </c>
    </row>
    <row r="34" ht="31" customHeight="1">
      <c r="A34" s="11" t="n"/>
      <c r="B34" s="11" t="n"/>
      <c r="C34" s="11" t="n"/>
      <c r="D34" s="11" t="n"/>
      <c r="E34" s="12" t="n"/>
      <c r="F34" s="12" t="n"/>
      <c r="G34" s="12" t="n"/>
      <c r="H34" s="12" t="n"/>
      <c r="I34" s="13" t="n"/>
      <c r="J34" s="11" t="n"/>
      <c r="K34" s="15">
        <f>IF(A34="","",IF(OR(B34="",C34="",D34="",E34="",F34="",I34=""),"Check required fields",IF(F34&lt;E34,"Check inspection date",IF(AND(I34="Complete",OR(G34="",H34="")),"Check acknowledgments",IF(AND(I34&lt;&gt;"Complete",OR(G34="",H34="")),"Acknowledgments pending",IF(AND(I34&lt;&gt;"Complete",G34&lt;&gt;"",H34&lt;&gt;""),"Review overall status","Ready"))))))</f>
        <v/>
      </c>
    </row>
    <row r="35" ht="31" customHeight="1">
      <c r="A35" s="11" t="n"/>
      <c r="B35" s="11" t="n"/>
      <c r="C35" s="11" t="n"/>
      <c r="D35" s="11" t="n"/>
      <c r="E35" s="12" t="n"/>
      <c r="F35" s="12" t="n"/>
      <c r="G35" s="12" t="n"/>
      <c r="H35" s="12" t="n"/>
      <c r="I35" s="13" t="n"/>
      <c r="J35" s="11" t="n"/>
      <c r="K35" s="14">
        <f>IF(A35="","",IF(OR(B35="",C35="",D35="",E35="",F35="",I35=""),"Check required fields",IF(F35&lt;E35,"Check inspection date",IF(AND(I35="Complete",OR(G35="",H35="")),"Check acknowledgments",IF(AND(I35&lt;&gt;"Complete",OR(G35="",H35="")),"Acknowledgments pending",IF(AND(I35&lt;&gt;"Complete",G35&lt;&gt;"",H35&lt;&gt;""),"Review overall status","Ready"))))))</f>
        <v/>
      </c>
    </row>
    <row r="36" ht="31" customHeight="1">
      <c r="A36" s="11" t="n"/>
      <c r="B36" s="11" t="n"/>
      <c r="C36" s="11" t="n"/>
      <c r="D36" s="11" t="n"/>
      <c r="E36" s="12" t="n"/>
      <c r="F36" s="12" t="n"/>
      <c r="G36" s="12" t="n"/>
      <c r="H36" s="12" t="n"/>
      <c r="I36" s="13" t="n"/>
      <c r="J36" s="11" t="n"/>
      <c r="K36" s="15">
        <f>IF(A36="","",IF(OR(B36="",C36="",D36="",E36="",F36="",I36=""),"Check required fields",IF(F36&lt;E36,"Check inspection date",IF(AND(I36="Complete",OR(G36="",H36="")),"Check acknowledgments",IF(AND(I36&lt;&gt;"Complete",OR(G36="",H36="")),"Acknowledgments pending",IF(AND(I36&lt;&gt;"Complete",G36&lt;&gt;"",H36&lt;&gt;""),"Review overall status","Ready"))))))</f>
        <v/>
      </c>
    </row>
    <row r="37" ht="31" customHeight="1">
      <c r="A37" s="11" t="n"/>
      <c r="B37" s="11" t="n"/>
      <c r="C37" s="11" t="n"/>
      <c r="D37" s="11" t="n"/>
      <c r="E37" s="12" t="n"/>
      <c r="F37" s="12" t="n"/>
      <c r="G37" s="12" t="n"/>
      <c r="H37" s="12" t="n"/>
      <c r="I37" s="13" t="n"/>
      <c r="J37" s="11" t="n"/>
      <c r="K37" s="14">
        <f>IF(A37="","",IF(OR(B37="",C37="",D37="",E37="",F37="",I37=""),"Check required fields",IF(F37&lt;E37,"Check inspection date",IF(AND(I37="Complete",OR(G37="",H37="")),"Check acknowledgments",IF(AND(I37&lt;&gt;"Complete",OR(G37="",H37="")),"Acknowledgments pending",IF(AND(I37&lt;&gt;"Complete",G37&lt;&gt;"",H37&lt;&gt;""),"Review overall status","Ready"))))))</f>
        <v/>
      </c>
    </row>
    <row r="38" ht="31" customHeight="1">
      <c r="A38" s="11" t="n"/>
      <c r="B38" s="11" t="n"/>
      <c r="C38" s="11" t="n"/>
      <c r="D38" s="11" t="n"/>
      <c r="E38" s="12" t="n"/>
      <c r="F38" s="12" t="n"/>
      <c r="G38" s="12" t="n"/>
      <c r="H38" s="12" t="n"/>
      <c r="I38" s="13" t="n"/>
      <c r="J38" s="11" t="n"/>
      <c r="K38" s="15">
        <f>IF(A38="","",IF(OR(B38="",C38="",D38="",E38="",F38="",I38=""),"Check required fields",IF(F38&lt;E38,"Check inspection date",IF(AND(I38="Complete",OR(G38="",H38="")),"Check acknowledgments",IF(AND(I38&lt;&gt;"Complete",OR(G38="",H38="")),"Acknowledgments pending",IF(AND(I38&lt;&gt;"Complete",G38&lt;&gt;"",H38&lt;&gt;""),"Review overall status","Ready"))))))</f>
        <v/>
      </c>
    </row>
    <row r="39" ht="31" customHeight="1">
      <c r="A39" s="11" t="n"/>
      <c r="B39" s="11" t="n"/>
      <c r="C39" s="11" t="n"/>
      <c r="D39" s="11" t="n"/>
      <c r="E39" s="12" t="n"/>
      <c r="F39" s="12" t="n"/>
      <c r="G39" s="12" t="n"/>
      <c r="H39" s="12" t="n"/>
      <c r="I39" s="13" t="n"/>
      <c r="J39" s="11" t="n"/>
      <c r="K39" s="14">
        <f>IF(A39="","",IF(OR(B39="",C39="",D39="",E39="",F39="",I39=""),"Check required fields",IF(F39&lt;E39,"Check inspection date",IF(AND(I39="Complete",OR(G39="",H39="")),"Check acknowledgments",IF(AND(I39&lt;&gt;"Complete",OR(G39="",H39="")),"Acknowledgments pending",IF(AND(I39&lt;&gt;"Complete",G39&lt;&gt;"",H39&lt;&gt;""),"Review overall status","Ready"))))))</f>
        <v/>
      </c>
    </row>
    <row r="40" ht="31" customHeight="1">
      <c r="A40" s="11" t="n"/>
      <c r="B40" s="11" t="n"/>
      <c r="C40" s="11" t="n"/>
      <c r="D40" s="11" t="n"/>
      <c r="E40" s="12" t="n"/>
      <c r="F40" s="12" t="n"/>
      <c r="G40" s="12" t="n"/>
      <c r="H40" s="12" t="n"/>
      <c r="I40" s="13" t="n"/>
      <c r="J40" s="11" t="n"/>
      <c r="K40" s="15">
        <f>IF(A40="","",IF(OR(B40="",C40="",D40="",E40="",F40="",I40=""),"Check required fields",IF(F40&lt;E40,"Check inspection date",IF(AND(I40="Complete",OR(G40="",H40="")),"Check acknowledgments",IF(AND(I40&lt;&gt;"Complete",OR(G40="",H40="")),"Acknowledgments pending",IF(AND(I40&lt;&gt;"Complete",G40&lt;&gt;"",H40&lt;&gt;""),"Review overall status","Ready"))))))</f>
        <v/>
      </c>
    </row>
    <row r="41" ht="31" customHeight="1">
      <c r="A41" s="11" t="n"/>
      <c r="B41" s="11" t="n"/>
      <c r="C41" s="11" t="n"/>
      <c r="D41" s="11" t="n"/>
      <c r="E41" s="12" t="n"/>
      <c r="F41" s="12" t="n"/>
      <c r="G41" s="12" t="n"/>
      <c r="H41" s="12" t="n"/>
      <c r="I41" s="13" t="n"/>
      <c r="J41" s="11" t="n"/>
      <c r="K41" s="14">
        <f>IF(A41="","",IF(OR(B41="",C41="",D41="",E41="",F41="",I41=""),"Check required fields",IF(F41&lt;E41,"Check inspection date",IF(AND(I41="Complete",OR(G41="",H41="")),"Check acknowledgments",IF(AND(I41&lt;&gt;"Complete",OR(G41="",H41="")),"Acknowledgments pending",IF(AND(I41&lt;&gt;"Complete",G41&lt;&gt;"",H41&lt;&gt;""),"Review overall status","Ready"))))))</f>
        <v/>
      </c>
    </row>
    <row r="42" ht="31" customHeight="1">
      <c r="A42" s="11" t="n"/>
      <c r="B42" s="11" t="n"/>
      <c r="C42" s="11" t="n"/>
      <c r="D42" s="11" t="n"/>
      <c r="E42" s="12" t="n"/>
      <c r="F42" s="12" t="n"/>
      <c r="G42" s="12" t="n"/>
      <c r="H42" s="12" t="n"/>
      <c r="I42" s="13" t="n"/>
      <c r="J42" s="11" t="n"/>
      <c r="K42" s="15">
        <f>IF(A42="","",IF(OR(B42="",C42="",D42="",E42="",F42="",I42=""),"Check required fields",IF(F42&lt;E42,"Check inspection date",IF(AND(I42="Complete",OR(G42="",H42="")),"Check acknowledgments",IF(AND(I42&lt;&gt;"Complete",OR(G42="",H42="")),"Acknowledgments pending",IF(AND(I42&lt;&gt;"Complete",G42&lt;&gt;"",H42&lt;&gt;""),"Review overall status","Ready"))))))</f>
        <v/>
      </c>
    </row>
    <row r="43" ht="31" customHeight="1">
      <c r="A43" s="11" t="n"/>
      <c r="B43" s="11" t="n"/>
      <c r="C43" s="11" t="n"/>
      <c r="D43" s="11" t="n"/>
      <c r="E43" s="12" t="n"/>
      <c r="F43" s="12" t="n"/>
      <c r="G43" s="12" t="n"/>
      <c r="H43" s="12" t="n"/>
      <c r="I43" s="13" t="n"/>
      <c r="J43" s="11" t="n"/>
      <c r="K43" s="14">
        <f>IF(A43="","",IF(OR(B43="",C43="",D43="",E43="",F43="",I43=""),"Check required fields",IF(F43&lt;E43,"Check inspection date",IF(AND(I43="Complete",OR(G43="",H43="")),"Check acknowledgments",IF(AND(I43&lt;&gt;"Complete",OR(G43="",H43="")),"Acknowledgments pending",IF(AND(I43&lt;&gt;"Complete",G43&lt;&gt;"",H43&lt;&gt;""),"Review overall status","Ready"))))))</f>
        <v/>
      </c>
    </row>
    <row r="44" ht="31" customHeight="1">
      <c r="A44" s="11" t="n"/>
      <c r="B44" s="11" t="n"/>
      <c r="C44" s="11" t="n"/>
      <c r="D44" s="11" t="n"/>
      <c r="E44" s="12" t="n"/>
      <c r="F44" s="12" t="n"/>
      <c r="G44" s="12" t="n"/>
      <c r="H44" s="12" t="n"/>
      <c r="I44" s="13" t="n"/>
      <c r="J44" s="11" t="n"/>
      <c r="K44" s="15">
        <f>IF(A44="","",IF(OR(B44="",C44="",D44="",E44="",F44="",I44=""),"Check required fields",IF(F44&lt;E44,"Check inspection date",IF(AND(I44="Complete",OR(G44="",H44="")),"Check acknowledgments",IF(AND(I44&lt;&gt;"Complete",OR(G44="",H44="")),"Acknowledgments pending",IF(AND(I44&lt;&gt;"Complete",G44&lt;&gt;"",H44&lt;&gt;""),"Review overall status","Ready"))))))</f>
        <v/>
      </c>
    </row>
    <row r="45" ht="31" customHeight="1">
      <c r="A45" s="11" t="n"/>
      <c r="B45" s="11" t="n"/>
      <c r="C45" s="11" t="n"/>
      <c r="D45" s="11" t="n"/>
      <c r="E45" s="12" t="n"/>
      <c r="F45" s="12" t="n"/>
      <c r="G45" s="12" t="n"/>
      <c r="H45" s="12" t="n"/>
      <c r="I45" s="13" t="n"/>
      <c r="J45" s="11" t="n"/>
      <c r="K45" s="14">
        <f>IF(A45="","",IF(OR(B45="",C45="",D45="",E45="",F45="",I45=""),"Check required fields",IF(F45&lt;E45,"Check inspection date",IF(AND(I45="Complete",OR(G45="",H45="")),"Check acknowledgments",IF(AND(I45&lt;&gt;"Complete",OR(G45="",H45="")),"Acknowledgments pending",IF(AND(I45&lt;&gt;"Complete",G45&lt;&gt;"",H45&lt;&gt;""),"Review overall status","Ready"))))))</f>
        <v/>
      </c>
    </row>
    <row r="46" ht="31" customHeight="1">
      <c r="A46" s="11" t="n"/>
      <c r="B46" s="11" t="n"/>
      <c r="C46" s="11" t="n"/>
      <c r="D46" s="11" t="n"/>
      <c r="E46" s="12" t="n"/>
      <c r="F46" s="12" t="n"/>
      <c r="G46" s="12" t="n"/>
      <c r="H46" s="12" t="n"/>
      <c r="I46" s="13" t="n"/>
      <c r="J46" s="11" t="n"/>
      <c r="K46" s="15">
        <f>IF(A46="","",IF(OR(B46="",C46="",D46="",E46="",F46="",I46=""),"Check required fields",IF(F46&lt;E46,"Check inspection date",IF(AND(I46="Complete",OR(G46="",H46="")),"Check acknowledgments",IF(AND(I46&lt;&gt;"Complete",OR(G46="",H46="")),"Acknowledgments pending",IF(AND(I46&lt;&gt;"Complete",G46&lt;&gt;"",H46&lt;&gt;""),"Review overall status","Ready"))))))</f>
        <v/>
      </c>
    </row>
    <row r="47" ht="31" customHeight="1">
      <c r="A47" s="11" t="n"/>
      <c r="B47" s="11" t="n"/>
      <c r="C47" s="11" t="n"/>
      <c r="D47" s="11" t="n"/>
      <c r="E47" s="12" t="n"/>
      <c r="F47" s="12" t="n"/>
      <c r="G47" s="12" t="n"/>
      <c r="H47" s="12" t="n"/>
      <c r="I47" s="13" t="n"/>
      <c r="J47" s="11" t="n"/>
      <c r="K47" s="14">
        <f>IF(A47="","",IF(OR(B47="",C47="",D47="",E47="",F47="",I47=""),"Check required fields",IF(F47&lt;E47,"Check inspection date",IF(AND(I47="Complete",OR(G47="",H47="")),"Check acknowledgments",IF(AND(I47&lt;&gt;"Complete",OR(G47="",H47="")),"Acknowledgments pending",IF(AND(I47&lt;&gt;"Complete",G47&lt;&gt;"",H47&lt;&gt;""),"Review overall status","Ready"))))))</f>
        <v/>
      </c>
    </row>
    <row r="48" ht="31" customHeight="1">
      <c r="A48" s="11" t="n"/>
      <c r="B48" s="11" t="n"/>
      <c r="C48" s="11" t="n"/>
      <c r="D48" s="11" t="n"/>
      <c r="E48" s="12" t="n"/>
      <c r="F48" s="12" t="n"/>
      <c r="G48" s="12" t="n"/>
      <c r="H48" s="12" t="n"/>
      <c r="I48" s="13" t="n"/>
      <c r="J48" s="11" t="n"/>
      <c r="K48" s="15">
        <f>IF(A48="","",IF(OR(B48="",C48="",D48="",E48="",F48="",I48=""),"Check required fields",IF(F48&lt;E48,"Check inspection date",IF(AND(I48="Complete",OR(G48="",H48="")),"Check acknowledgments",IF(AND(I48&lt;&gt;"Complete",OR(G48="",H48="")),"Acknowledgments pending",IF(AND(I48&lt;&gt;"Complete",G48&lt;&gt;"",H48&lt;&gt;""),"Review overall status","Ready"))))))</f>
        <v/>
      </c>
    </row>
    <row r="49" ht="31" customHeight="1">
      <c r="A49" s="11" t="n"/>
      <c r="B49" s="11" t="n"/>
      <c r="C49" s="11" t="n"/>
      <c r="D49" s="11" t="n"/>
      <c r="E49" s="12" t="n"/>
      <c r="F49" s="12" t="n"/>
      <c r="G49" s="12" t="n"/>
      <c r="H49" s="12" t="n"/>
      <c r="I49" s="13" t="n"/>
      <c r="J49" s="11" t="n"/>
      <c r="K49" s="14">
        <f>IF(A49="","",IF(OR(B49="",C49="",D49="",E49="",F49="",I49=""),"Check required fields",IF(F49&lt;E49,"Check inspection date",IF(AND(I49="Complete",OR(G49="",H49="")),"Check acknowledgments",IF(AND(I49&lt;&gt;"Complete",OR(G49="",H49="")),"Acknowledgments pending",IF(AND(I49&lt;&gt;"Complete",G49&lt;&gt;"",H49&lt;&gt;""),"Review overall status","Ready"))))))</f>
        <v/>
      </c>
    </row>
    <row r="50" ht="31" customHeight="1">
      <c r="A50" s="11" t="n"/>
      <c r="B50" s="11" t="n"/>
      <c r="C50" s="11" t="n"/>
      <c r="D50" s="11" t="n"/>
      <c r="E50" s="12" t="n"/>
      <c r="F50" s="12" t="n"/>
      <c r="G50" s="12" t="n"/>
      <c r="H50" s="12" t="n"/>
      <c r="I50" s="13" t="n"/>
      <c r="J50" s="11" t="n"/>
      <c r="K50" s="15">
        <f>IF(A50="","",IF(OR(B50="",C50="",D50="",E50="",F50="",I50=""),"Check required fields",IF(F50&lt;E50,"Check inspection date",IF(AND(I50="Complete",OR(G50="",H50="")),"Check acknowledgments",IF(AND(I50&lt;&gt;"Complete",OR(G50="",H50="")),"Acknowledgments pending",IF(AND(I50&lt;&gt;"Complete",G50&lt;&gt;"",H50&lt;&gt;""),"Review overall status","Ready"))))))</f>
        <v/>
      </c>
    </row>
    <row r="51" ht="31" customHeight="1">
      <c r="A51" s="11" t="n"/>
      <c r="B51" s="11" t="n"/>
      <c r="C51" s="11" t="n"/>
      <c r="D51" s="11" t="n"/>
      <c r="E51" s="12" t="n"/>
      <c r="F51" s="12" t="n"/>
      <c r="G51" s="12" t="n"/>
      <c r="H51" s="12" t="n"/>
      <c r="I51" s="13" t="n"/>
      <c r="J51" s="11" t="n"/>
      <c r="K51" s="14">
        <f>IF(A51="","",IF(OR(B51="",C51="",D51="",E51="",F51="",I51=""),"Check required fields",IF(F51&lt;E51,"Check inspection date",IF(AND(I51="Complete",OR(G51="",H51="")),"Check acknowledgments",IF(AND(I51&lt;&gt;"Complete",OR(G51="",H51="")),"Acknowledgments pending",IF(AND(I51&lt;&gt;"Complete",G51&lt;&gt;"",H51&lt;&gt;""),"Review overall status","Ready"))))))</f>
        <v/>
      </c>
    </row>
    <row r="52" ht="31" customHeight="1">
      <c r="A52" s="11" t="n"/>
      <c r="B52" s="11" t="n"/>
      <c r="C52" s="11" t="n"/>
      <c r="D52" s="11" t="n"/>
      <c r="E52" s="12" t="n"/>
      <c r="F52" s="12" t="n"/>
      <c r="G52" s="12" t="n"/>
      <c r="H52" s="12" t="n"/>
      <c r="I52" s="13" t="n"/>
      <c r="J52" s="11" t="n"/>
      <c r="K52" s="15">
        <f>IF(A52="","",IF(OR(B52="",C52="",D52="",E52="",F52="",I52=""),"Check required fields",IF(F52&lt;E52,"Check inspection date",IF(AND(I52="Complete",OR(G52="",H52="")),"Check acknowledgments",IF(AND(I52&lt;&gt;"Complete",OR(G52="",H52="")),"Acknowledgments pending",IF(AND(I52&lt;&gt;"Complete",G52&lt;&gt;"",H52&lt;&gt;""),"Review overall status","Ready"))))))</f>
        <v/>
      </c>
    </row>
    <row r="53" ht="31" customHeight="1">
      <c r="A53" s="11" t="n"/>
      <c r="B53" s="11" t="n"/>
      <c r="C53" s="11" t="n"/>
      <c r="D53" s="11" t="n"/>
      <c r="E53" s="12" t="n"/>
      <c r="F53" s="12" t="n"/>
      <c r="G53" s="12" t="n"/>
      <c r="H53" s="12" t="n"/>
      <c r="I53" s="13" t="n"/>
      <c r="J53" s="11" t="n"/>
      <c r="K53" s="14">
        <f>IF(A53="","",IF(OR(B53="",C53="",D53="",E53="",F53="",I53=""),"Check required fields",IF(F53&lt;E53,"Check inspection date",IF(AND(I53="Complete",OR(G53="",H53="")),"Check acknowledgments",IF(AND(I53&lt;&gt;"Complete",OR(G53="",H53="")),"Acknowledgments pending",IF(AND(I53&lt;&gt;"Complete",G53&lt;&gt;"",H53&lt;&gt;""),"Review overall status","Ready"))))))</f>
        <v/>
      </c>
    </row>
    <row r="54" ht="31" customHeight="1">
      <c r="A54" s="11" t="n"/>
      <c r="B54" s="11" t="n"/>
      <c r="C54" s="11" t="n"/>
      <c r="D54" s="11" t="n"/>
      <c r="E54" s="12" t="n"/>
      <c r="F54" s="12" t="n"/>
      <c r="G54" s="12" t="n"/>
      <c r="H54" s="12" t="n"/>
      <c r="I54" s="13" t="n"/>
      <c r="J54" s="11" t="n"/>
      <c r="K54" s="15">
        <f>IF(A54="","",IF(OR(B54="",C54="",D54="",E54="",F54="",I54=""),"Check required fields",IF(F54&lt;E54,"Check inspection date",IF(AND(I54="Complete",OR(G54="",H54="")),"Check acknowledgments",IF(AND(I54&lt;&gt;"Complete",OR(G54="",H54="")),"Acknowledgments pending",IF(AND(I54&lt;&gt;"Complete",G54&lt;&gt;"",H54&lt;&gt;""),"Review overall status","Ready"))))))</f>
        <v/>
      </c>
    </row>
    <row r="55" ht="31" customHeight="1">
      <c r="A55" s="11" t="n"/>
      <c r="B55" s="11" t="n"/>
      <c r="C55" s="11" t="n"/>
      <c r="D55" s="11" t="n"/>
      <c r="E55" s="12" t="n"/>
      <c r="F55" s="12" t="n"/>
      <c r="G55" s="12" t="n"/>
      <c r="H55" s="12" t="n"/>
      <c r="I55" s="13" t="n"/>
      <c r="J55" s="11" t="n"/>
      <c r="K55" s="14">
        <f>IF(A55="","",IF(OR(B55="",C55="",D55="",E55="",F55="",I55=""),"Check required fields",IF(F55&lt;E55,"Check inspection date",IF(AND(I55="Complete",OR(G55="",H55="")),"Check acknowledgments",IF(AND(I55&lt;&gt;"Complete",OR(G55="",H55="")),"Acknowledgments pending",IF(AND(I55&lt;&gt;"Complete",G55&lt;&gt;"",H55&lt;&gt;""),"Review overall status","Ready"))))))</f>
        <v/>
      </c>
    </row>
    <row r="56" ht="31" customHeight="1">
      <c r="A56" s="11" t="n"/>
      <c r="B56" s="11" t="n"/>
      <c r="C56" s="11" t="n"/>
      <c r="D56" s="11" t="n"/>
      <c r="E56" s="12" t="n"/>
      <c r="F56" s="12" t="n"/>
      <c r="G56" s="12" t="n"/>
      <c r="H56" s="12" t="n"/>
      <c r="I56" s="13" t="n"/>
      <c r="J56" s="11" t="n"/>
      <c r="K56" s="15">
        <f>IF(A56="","",IF(OR(B56="",C56="",D56="",E56="",F56="",I56=""),"Check required fields",IF(F56&lt;E56,"Check inspection date",IF(AND(I56="Complete",OR(G56="",H56="")),"Check acknowledgments",IF(AND(I56&lt;&gt;"Complete",OR(G56="",H56="")),"Acknowledgments pending",IF(AND(I56&lt;&gt;"Complete",G56&lt;&gt;"",H56&lt;&gt;""),"Review overall status","Ready"))))))</f>
        <v/>
      </c>
    </row>
    <row r="57" ht="31" customHeight="1">
      <c r="A57" s="11" t="n"/>
      <c r="B57" s="11" t="n"/>
      <c r="C57" s="11" t="n"/>
      <c r="D57" s="11" t="n"/>
      <c r="E57" s="12" t="n"/>
      <c r="F57" s="12" t="n"/>
      <c r="G57" s="12" t="n"/>
      <c r="H57" s="12" t="n"/>
      <c r="I57" s="13" t="n"/>
      <c r="J57" s="11" t="n"/>
      <c r="K57" s="14">
        <f>IF(A57="","",IF(OR(B57="",C57="",D57="",E57="",F57="",I57=""),"Check required fields",IF(F57&lt;E57,"Check inspection date",IF(AND(I57="Complete",OR(G57="",H57="")),"Check acknowledgments",IF(AND(I57&lt;&gt;"Complete",OR(G57="",H57="")),"Acknowledgments pending",IF(AND(I57&lt;&gt;"Complete",G57&lt;&gt;"",H57&lt;&gt;""),"Review overall status","Ready"))))))</f>
        <v/>
      </c>
    </row>
    <row r="58" ht="31" customHeight="1">
      <c r="A58" s="11" t="n"/>
      <c r="B58" s="11" t="n"/>
      <c r="C58" s="11" t="n"/>
      <c r="D58" s="11" t="n"/>
      <c r="E58" s="12" t="n"/>
      <c r="F58" s="12" t="n"/>
      <c r="G58" s="12" t="n"/>
      <c r="H58" s="12" t="n"/>
      <c r="I58" s="13" t="n"/>
      <c r="J58" s="11" t="n"/>
      <c r="K58" s="15">
        <f>IF(A58="","",IF(OR(B58="",C58="",D58="",E58="",F58="",I58=""),"Check required fields",IF(F58&lt;E58,"Check inspection date",IF(AND(I58="Complete",OR(G58="",H58="")),"Check acknowledgments",IF(AND(I58&lt;&gt;"Complete",OR(G58="",H58="")),"Acknowledgments pending",IF(AND(I58&lt;&gt;"Complete",G58&lt;&gt;"",H58&lt;&gt;""),"Review overall status","Ready"))))))</f>
        <v/>
      </c>
    </row>
    <row r="59" ht="31" customHeight="1">
      <c r="A59" s="11" t="n"/>
      <c r="B59" s="11" t="n"/>
      <c r="C59" s="11" t="n"/>
      <c r="D59" s="11" t="n"/>
      <c r="E59" s="12" t="n"/>
      <c r="F59" s="12" t="n"/>
      <c r="G59" s="12" t="n"/>
      <c r="H59" s="12" t="n"/>
      <c r="I59" s="13" t="n"/>
      <c r="J59" s="11" t="n"/>
      <c r="K59" s="14">
        <f>IF(A59="","",IF(OR(B59="",C59="",D59="",E59="",F59="",I59=""),"Check required fields",IF(F59&lt;E59,"Check inspection date",IF(AND(I59="Complete",OR(G59="",H59="")),"Check acknowledgments",IF(AND(I59&lt;&gt;"Complete",OR(G59="",H59="")),"Acknowledgments pending",IF(AND(I59&lt;&gt;"Complete",G59&lt;&gt;"",H59&lt;&gt;""),"Review overall status","Ready"))))))</f>
        <v/>
      </c>
    </row>
    <row r="60" ht="31" customHeight="1">
      <c r="A60" s="11" t="n"/>
      <c r="B60" s="11" t="n"/>
      <c r="C60" s="11" t="n"/>
      <c r="D60" s="11" t="n"/>
      <c r="E60" s="12" t="n"/>
      <c r="F60" s="12" t="n"/>
      <c r="G60" s="12" t="n"/>
      <c r="H60" s="12" t="n"/>
      <c r="I60" s="13" t="n"/>
      <c r="J60" s="11" t="n"/>
      <c r="K60" s="15">
        <f>IF(A60="","",IF(OR(B60="",C60="",D60="",E60="",F60="",I60=""),"Check required fields",IF(F60&lt;E60,"Check inspection date",IF(AND(I60="Complete",OR(G60="",H60="")),"Check acknowledgments",IF(AND(I60&lt;&gt;"Complete",OR(G60="",H60="")),"Acknowledgments pending",IF(AND(I60&lt;&gt;"Complete",G60&lt;&gt;"",H60&lt;&gt;""),"Review overall status","Ready"))))))</f>
        <v/>
      </c>
    </row>
    <row r="61" ht="31" customHeight="1">
      <c r="A61" s="11" t="n"/>
      <c r="B61" s="11" t="n"/>
      <c r="C61" s="11" t="n"/>
      <c r="D61" s="11" t="n"/>
      <c r="E61" s="12" t="n"/>
      <c r="F61" s="12" t="n"/>
      <c r="G61" s="12" t="n"/>
      <c r="H61" s="12" t="n"/>
      <c r="I61" s="13" t="n"/>
      <c r="J61" s="11" t="n"/>
      <c r="K61" s="14">
        <f>IF(A61="","",IF(OR(B61="",C61="",D61="",E61="",F61="",I61=""),"Check required fields",IF(F61&lt;E61,"Check inspection date",IF(AND(I61="Complete",OR(G61="",H61="")),"Check acknowledgments",IF(AND(I61&lt;&gt;"Complete",OR(G61="",H61="")),"Acknowledgments pending",IF(AND(I61&lt;&gt;"Complete",G61&lt;&gt;"",H61&lt;&gt;""),"Review overall status","Ready"))))))</f>
        <v/>
      </c>
    </row>
    <row r="62" ht="31" customHeight="1">
      <c r="A62" s="11" t="n"/>
      <c r="B62" s="11" t="n"/>
      <c r="C62" s="11" t="n"/>
      <c r="D62" s="11" t="n"/>
      <c r="E62" s="12" t="n"/>
      <c r="F62" s="12" t="n"/>
      <c r="G62" s="12" t="n"/>
      <c r="H62" s="12" t="n"/>
      <c r="I62" s="13" t="n"/>
      <c r="J62" s="11" t="n"/>
      <c r="K62" s="15">
        <f>IF(A62="","",IF(OR(B62="",C62="",D62="",E62="",F62="",I62=""),"Check required fields",IF(F62&lt;E62,"Check inspection date",IF(AND(I62="Complete",OR(G62="",H62="")),"Check acknowledgments",IF(AND(I62&lt;&gt;"Complete",OR(G62="",H62="")),"Acknowledgments pending",IF(AND(I62&lt;&gt;"Complete",G62&lt;&gt;"",H62&lt;&gt;""),"Review overall status","Ready"))))))</f>
        <v/>
      </c>
    </row>
    <row r="63" ht="31" customHeight="1">
      <c r="A63" s="11" t="n"/>
      <c r="B63" s="11" t="n"/>
      <c r="C63" s="11" t="n"/>
      <c r="D63" s="11" t="n"/>
      <c r="E63" s="12" t="n"/>
      <c r="F63" s="12" t="n"/>
      <c r="G63" s="12" t="n"/>
      <c r="H63" s="12" t="n"/>
      <c r="I63" s="13" t="n"/>
      <c r="J63" s="11" t="n"/>
      <c r="K63" s="14">
        <f>IF(A63="","",IF(OR(B63="",C63="",D63="",E63="",F63="",I63=""),"Check required fields",IF(F63&lt;E63,"Check inspection date",IF(AND(I63="Complete",OR(G63="",H63="")),"Check acknowledgments",IF(AND(I63&lt;&gt;"Complete",OR(G63="",H63="")),"Acknowledgments pending",IF(AND(I63&lt;&gt;"Complete",G63&lt;&gt;"",H63&lt;&gt;""),"Review overall status","Ready"))))))</f>
        <v/>
      </c>
    </row>
    <row r="64" ht="31" customHeight="1">
      <c r="A64" s="11" t="n"/>
      <c r="B64" s="11" t="n"/>
      <c r="C64" s="11" t="n"/>
      <c r="D64" s="11" t="n"/>
      <c r="E64" s="12" t="n"/>
      <c r="F64" s="12" t="n"/>
      <c r="G64" s="12" t="n"/>
      <c r="H64" s="12" t="n"/>
      <c r="I64" s="13" t="n"/>
      <c r="J64" s="11" t="n"/>
      <c r="K64" s="15">
        <f>IF(A64="","",IF(OR(B64="",C64="",D64="",E64="",F64="",I64=""),"Check required fields",IF(F64&lt;E64,"Check inspection date",IF(AND(I64="Complete",OR(G64="",H64="")),"Check acknowledgments",IF(AND(I64&lt;&gt;"Complete",OR(G64="",H64="")),"Acknowledgments pending",IF(AND(I64&lt;&gt;"Complete",G64&lt;&gt;"",H64&lt;&gt;""),"Review overall status","Ready"))))))</f>
        <v/>
      </c>
    </row>
    <row r="65" ht="31" customHeight="1">
      <c r="A65" s="11" t="n"/>
      <c r="B65" s="11" t="n"/>
      <c r="C65" s="11" t="n"/>
      <c r="D65" s="11" t="n"/>
      <c r="E65" s="12" t="n"/>
      <c r="F65" s="12" t="n"/>
      <c r="G65" s="12" t="n"/>
      <c r="H65" s="12" t="n"/>
      <c r="I65" s="13" t="n"/>
      <c r="J65" s="11" t="n"/>
      <c r="K65" s="14">
        <f>IF(A65="","",IF(OR(B65="",C65="",D65="",E65="",F65="",I65=""),"Check required fields",IF(F65&lt;E65,"Check inspection date",IF(AND(I65="Complete",OR(G65="",H65="")),"Check acknowledgments",IF(AND(I65&lt;&gt;"Complete",OR(G65="",H65="")),"Acknowledgments pending",IF(AND(I65&lt;&gt;"Complete",G65&lt;&gt;"",H65&lt;&gt;""),"Review overall status","Ready"))))))</f>
        <v/>
      </c>
    </row>
    <row r="66" ht="31" customHeight="1">
      <c r="A66" s="11" t="n"/>
      <c r="B66" s="11" t="n"/>
      <c r="C66" s="11" t="n"/>
      <c r="D66" s="11" t="n"/>
      <c r="E66" s="12" t="n"/>
      <c r="F66" s="12" t="n"/>
      <c r="G66" s="12" t="n"/>
      <c r="H66" s="12" t="n"/>
      <c r="I66" s="13" t="n"/>
      <c r="J66" s="11" t="n"/>
      <c r="K66" s="15">
        <f>IF(A66="","",IF(OR(B66="",C66="",D66="",E66="",F66="",I66=""),"Check required fields",IF(F66&lt;E66,"Check inspection date",IF(AND(I66="Complete",OR(G66="",H66="")),"Check acknowledgments",IF(AND(I66&lt;&gt;"Complete",OR(G66="",H66="")),"Acknowledgments pending",IF(AND(I66&lt;&gt;"Complete",G66&lt;&gt;"",H66&lt;&gt;""),"Review overall status","Ready"))))))</f>
        <v/>
      </c>
    </row>
    <row r="67" ht="31" customHeight="1">
      <c r="A67" s="11" t="n"/>
      <c r="B67" s="11" t="n"/>
      <c r="C67" s="11" t="n"/>
      <c r="D67" s="11" t="n"/>
      <c r="E67" s="12" t="n"/>
      <c r="F67" s="12" t="n"/>
      <c r="G67" s="12" t="n"/>
      <c r="H67" s="12" t="n"/>
      <c r="I67" s="13" t="n"/>
      <c r="J67" s="11" t="n"/>
      <c r="K67" s="14">
        <f>IF(A67="","",IF(OR(B67="",C67="",D67="",E67="",F67="",I67=""),"Check required fields",IF(F67&lt;E67,"Check inspection date",IF(AND(I67="Complete",OR(G67="",H67="")),"Check acknowledgments",IF(AND(I67&lt;&gt;"Complete",OR(G67="",H67="")),"Acknowledgments pending",IF(AND(I67&lt;&gt;"Complete",G67&lt;&gt;"",H67&lt;&gt;""),"Review overall status","Ready"))))))</f>
        <v/>
      </c>
    </row>
    <row r="68" ht="31" customHeight="1">
      <c r="A68" s="11" t="n"/>
      <c r="B68" s="11" t="n"/>
      <c r="C68" s="11" t="n"/>
      <c r="D68" s="11" t="n"/>
      <c r="E68" s="12" t="n"/>
      <c r="F68" s="12" t="n"/>
      <c r="G68" s="12" t="n"/>
      <c r="H68" s="12" t="n"/>
      <c r="I68" s="13" t="n"/>
      <c r="J68" s="11" t="n"/>
      <c r="K68" s="15">
        <f>IF(A68="","",IF(OR(B68="",C68="",D68="",E68="",F68="",I68=""),"Check required fields",IF(F68&lt;E68,"Check inspection date",IF(AND(I68="Complete",OR(G68="",H68="")),"Check acknowledgments",IF(AND(I68&lt;&gt;"Complete",OR(G68="",H68="")),"Acknowledgments pending",IF(AND(I68&lt;&gt;"Complete",G68&lt;&gt;"",H68&lt;&gt;""),"Review overall status","Ready"))))))</f>
        <v/>
      </c>
    </row>
    <row r="69" ht="31" customHeight="1">
      <c r="A69" s="11" t="n"/>
      <c r="B69" s="11" t="n"/>
      <c r="C69" s="11" t="n"/>
      <c r="D69" s="11" t="n"/>
      <c r="E69" s="12" t="n"/>
      <c r="F69" s="12" t="n"/>
      <c r="G69" s="12" t="n"/>
      <c r="H69" s="12" t="n"/>
      <c r="I69" s="13" t="n"/>
      <c r="J69" s="11" t="n"/>
      <c r="K69" s="14">
        <f>IF(A69="","",IF(OR(B69="",C69="",D69="",E69="",F69="",I69=""),"Check required fields",IF(F69&lt;E69,"Check inspection date",IF(AND(I69="Complete",OR(G69="",H69="")),"Check acknowledgments",IF(AND(I69&lt;&gt;"Complete",OR(G69="",H69="")),"Acknowledgments pending",IF(AND(I69&lt;&gt;"Complete",G69&lt;&gt;"",H69&lt;&gt;""),"Review overall status","Ready"))))))</f>
        <v/>
      </c>
    </row>
    <row r="70" ht="31" customHeight="1">
      <c r="A70" s="11" t="n"/>
      <c r="B70" s="11" t="n"/>
      <c r="C70" s="11" t="n"/>
      <c r="D70" s="11" t="n"/>
      <c r="E70" s="12" t="n"/>
      <c r="F70" s="12" t="n"/>
      <c r="G70" s="12" t="n"/>
      <c r="H70" s="12" t="n"/>
      <c r="I70" s="13" t="n"/>
      <c r="J70" s="11" t="n"/>
      <c r="K70" s="15">
        <f>IF(A70="","",IF(OR(B70="",C70="",D70="",E70="",F70="",I70=""),"Check required fields",IF(F70&lt;E70,"Check inspection date",IF(AND(I70="Complete",OR(G70="",H70="")),"Check acknowledgments",IF(AND(I70&lt;&gt;"Complete",OR(G70="",H70="")),"Acknowledgments pending",IF(AND(I70&lt;&gt;"Complete",G70&lt;&gt;"",H70&lt;&gt;""),"Review overall status","Ready"))))))</f>
        <v/>
      </c>
    </row>
    <row r="71" ht="31" customHeight="1">
      <c r="A71" s="11" t="n"/>
      <c r="B71" s="11" t="n"/>
      <c r="C71" s="11" t="n"/>
      <c r="D71" s="11" t="n"/>
      <c r="E71" s="12" t="n"/>
      <c r="F71" s="12" t="n"/>
      <c r="G71" s="12" t="n"/>
      <c r="H71" s="12" t="n"/>
      <c r="I71" s="13" t="n"/>
      <c r="J71" s="11" t="n"/>
      <c r="K71" s="14">
        <f>IF(A71="","",IF(OR(B71="",C71="",D71="",E71="",F71="",I71=""),"Check required fields",IF(F71&lt;E71,"Check inspection date",IF(AND(I71="Complete",OR(G71="",H71="")),"Check acknowledgments",IF(AND(I71&lt;&gt;"Complete",OR(G71="",H71="")),"Acknowledgments pending",IF(AND(I71&lt;&gt;"Complete",G71&lt;&gt;"",H71&lt;&gt;""),"Review overall status","Ready"))))))</f>
        <v/>
      </c>
    </row>
    <row r="72" ht="31" customHeight="1">
      <c r="A72" s="11" t="n"/>
      <c r="B72" s="11" t="n"/>
      <c r="C72" s="11" t="n"/>
      <c r="D72" s="11" t="n"/>
      <c r="E72" s="12" t="n"/>
      <c r="F72" s="12" t="n"/>
      <c r="G72" s="12" t="n"/>
      <c r="H72" s="12" t="n"/>
      <c r="I72" s="13" t="n"/>
      <c r="J72" s="11" t="n"/>
      <c r="K72" s="15">
        <f>IF(A72="","",IF(OR(B72="",C72="",D72="",E72="",F72="",I72=""),"Check required fields",IF(F72&lt;E72,"Check inspection date",IF(AND(I72="Complete",OR(G72="",H72="")),"Check acknowledgments",IF(AND(I72&lt;&gt;"Complete",OR(G72="",H72="")),"Acknowledgments pending",IF(AND(I72&lt;&gt;"Complete",G72&lt;&gt;"",H72&lt;&gt;""),"Review overall status","Ready"))))))</f>
        <v/>
      </c>
    </row>
    <row r="73" ht="31" customHeight="1">
      <c r="A73" s="11" t="n"/>
      <c r="B73" s="11" t="n"/>
      <c r="C73" s="11" t="n"/>
      <c r="D73" s="11" t="n"/>
      <c r="E73" s="12" t="n"/>
      <c r="F73" s="12" t="n"/>
      <c r="G73" s="12" t="n"/>
      <c r="H73" s="12" t="n"/>
      <c r="I73" s="13" t="n"/>
      <c r="J73" s="11" t="n"/>
      <c r="K73" s="14">
        <f>IF(A73="","",IF(OR(B73="",C73="",D73="",E73="",F73="",I73=""),"Check required fields",IF(F73&lt;E73,"Check inspection date",IF(AND(I73="Complete",OR(G73="",H73="")),"Check acknowledgments",IF(AND(I73&lt;&gt;"Complete",OR(G73="",H73="")),"Acknowledgments pending",IF(AND(I73&lt;&gt;"Complete",G73&lt;&gt;"",H73&lt;&gt;""),"Review overall status","Ready"))))))</f>
        <v/>
      </c>
    </row>
    <row r="74" ht="31" customHeight="1">
      <c r="A74" s="11" t="n"/>
      <c r="B74" s="11" t="n"/>
      <c r="C74" s="11" t="n"/>
      <c r="D74" s="11" t="n"/>
      <c r="E74" s="12" t="n"/>
      <c r="F74" s="12" t="n"/>
      <c r="G74" s="12" t="n"/>
      <c r="H74" s="12" t="n"/>
      <c r="I74" s="13" t="n"/>
      <c r="J74" s="11" t="n"/>
      <c r="K74" s="15">
        <f>IF(A74="","",IF(OR(B74="",C74="",D74="",E74="",F74="",I74=""),"Check required fields",IF(F74&lt;E74,"Check inspection date",IF(AND(I74="Complete",OR(G74="",H74="")),"Check acknowledgments",IF(AND(I74&lt;&gt;"Complete",OR(G74="",H74="")),"Acknowledgments pending",IF(AND(I74&lt;&gt;"Complete",G74&lt;&gt;"",H74&lt;&gt;""),"Review overall status","Ready"))))))</f>
        <v/>
      </c>
    </row>
    <row r="75" ht="31" customHeight="1">
      <c r="A75" s="11" t="n"/>
      <c r="B75" s="11" t="n"/>
      <c r="C75" s="11" t="n"/>
      <c r="D75" s="11" t="n"/>
      <c r="E75" s="12" t="n"/>
      <c r="F75" s="12" t="n"/>
      <c r="G75" s="12" t="n"/>
      <c r="H75" s="12" t="n"/>
      <c r="I75" s="13" t="n"/>
      <c r="J75" s="11" t="n"/>
      <c r="K75" s="14">
        <f>IF(A75="","",IF(OR(B75="",C75="",D75="",E75="",F75="",I75=""),"Check required fields",IF(F75&lt;E75,"Check inspection date",IF(AND(I75="Complete",OR(G75="",H75="")),"Check acknowledgments",IF(AND(I75&lt;&gt;"Complete",OR(G75="",H75="")),"Acknowledgments pending",IF(AND(I75&lt;&gt;"Complete",G75&lt;&gt;"",H75&lt;&gt;""),"Review overall status","Ready"))))))</f>
        <v/>
      </c>
    </row>
    <row r="76" ht="31" customHeight="1">
      <c r="A76" s="11" t="n"/>
      <c r="B76" s="11" t="n"/>
      <c r="C76" s="11" t="n"/>
      <c r="D76" s="11" t="n"/>
      <c r="E76" s="12" t="n"/>
      <c r="F76" s="12" t="n"/>
      <c r="G76" s="12" t="n"/>
      <c r="H76" s="12" t="n"/>
      <c r="I76" s="13" t="n"/>
      <c r="J76" s="11" t="n"/>
      <c r="K76" s="15">
        <f>IF(A76="","",IF(OR(B76="",C76="",D76="",E76="",F76="",I76=""),"Check required fields",IF(F76&lt;E76,"Check inspection date",IF(AND(I76="Complete",OR(G76="",H76="")),"Check acknowledgments",IF(AND(I76&lt;&gt;"Complete",OR(G76="",H76="")),"Acknowledgments pending",IF(AND(I76&lt;&gt;"Complete",G76&lt;&gt;"",H76&lt;&gt;""),"Review overall status","Ready"))))))</f>
        <v/>
      </c>
    </row>
    <row r="77" ht="31" customHeight="1">
      <c r="A77" s="11" t="n"/>
      <c r="B77" s="11" t="n"/>
      <c r="C77" s="11" t="n"/>
      <c r="D77" s="11" t="n"/>
      <c r="E77" s="12" t="n"/>
      <c r="F77" s="12" t="n"/>
      <c r="G77" s="12" t="n"/>
      <c r="H77" s="12" t="n"/>
      <c r="I77" s="13" t="n"/>
      <c r="J77" s="11" t="n"/>
      <c r="K77" s="14">
        <f>IF(A77="","",IF(OR(B77="",C77="",D77="",E77="",F77="",I77=""),"Check required fields",IF(F77&lt;E77,"Check inspection date",IF(AND(I77="Complete",OR(G77="",H77="")),"Check acknowledgments",IF(AND(I77&lt;&gt;"Complete",OR(G77="",H77="")),"Acknowledgments pending",IF(AND(I77&lt;&gt;"Complete",G77&lt;&gt;"",H77&lt;&gt;""),"Review overall status","Ready"))))))</f>
        <v/>
      </c>
    </row>
    <row r="78" ht="31" customHeight="1">
      <c r="A78" s="11" t="n"/>
      <c r="B78" s="11" t="n"/>
      <c r="C78" s="11" t="n"/>
      <c r="D78" s="11" t="n"/>
      <c r="E78" s="12" t="n"/>
      <c r="F78" s="12" t="n"/>
      <c r="G78" s="12" t="n"/>
      <c r="H78" s="12" t="n"/>
      <c r="I78" s="13" t="n"/>
      <c r="J78" s="11" t="n"/>
      <c r="K78" s="15">
        <f>IF(A78="","",IF(OR(B78="",C78="",D78="",E78="",F78="",I78=""),"Check required fields",IF(F78&lt;E78,"Check inspection date",IF(AND(I78="Complete",OR(G78="",H78="")),"Check acknowledgments",IF(AND(I78&lt;&gt;"Complete",OR(G78="",H78="")),"Acknowledgments pending",IF(AND(I78&lt;&gt;"Complete",G78&lt;&gt;"",H78&lt;&gt;""),"Review overall status","Ready"))))))</f>
        <v/>
      </c>
    </row>
    <row r="79" ht="31" customHeight="1">
      <c r="A79" s="11" t="n"/>
      <c r="B79" s="11" t="n"/>
      <c r="C79" s="11" t="n"/>
      <c r="D79" s="11" t="n"/>
      <c r="E79" s="12" t="n"/>
      <c r="F79" s="12" t="n"/>
      <c r="G79" s="12" t="n"/>
      <c r="H79" s="12" t="n"/>
      <c r="I79" s="13" t="n"/>
      <c r="J79" s="11" t="n"/>
      <c r="K79" s="14">
        <f>IF(A79="","",IF(OR(B79="",C79="",D79="",E79="",F79="",I79=""),"Check required fields",IF(F79&lt;E79,"Check inspection date",IF(AND(I79="Complete",OR(G79="",H79="")),"Check acknowledgments",IF(AND(I79&lt;&gt;"Complete",OR(G79="",H79="")),"Acknowledgments pending",IF(AND(I79&lt;&gt;"Complete",G79&lt;&gt;"",H79&lt;&gt;""),"Review overall status","Ready"))))))</f>
        <v/>
      </c>
    </row>
    <row r="80" ht="31" customHeight="1">
      <c r="A80" s="11" t="n"/>
      <c r="B80" s="11" t="n"/>
      <c r="C80" s="11" t="n"/>
      <c r="D80" s="11" t="n"/>
      <c r="E80" s="12" t="n"/>
      <c r="F80" s="12" t="n"/>
      <c r="G80" s="12" t="n"/>
      <c r="H80" s="12" t="n"/>
      <c r="I80" s="13" t="n"/>
      <c r="J80" s="11" t="n"/>
      <c r="K80" s="15">
        <f>IF(A80="","",IF(OR(B80="",C80="",D80="",E80="",F80="",I80=""),"Check required fields",IF(F80&lt;E80,"Check inspection date",IF(AND(I80="Complete",OR(G80="",H80="")),"Check acknowledgments",IF(AND(I80&lt;&gt;"Complete",OR(G80="",H80="")),"Acknowledgments pending",IF(AND(I80&lt;&gt;"Complete",G80&lt;&gt;"",H80&lt;&gt;""),"Review overall status","Ready"))))))</f>
        <v/>
      </c>
    </row>
    <row r="81" ht="31" customHeight="1">
      <c r="A81" s="11" t="n"/>
      <c r="B81" s="11" t="n"/>
      <c r="C81" s="11" t="n"/>
      <c r="D81" s="11" t="n"/>
      <c r="E81" s="12" t="n"/>
      <c r="F81" s="12" t="n"/>
      <c r="G81" s="12" t="n"/>
      <c r="H81" s="12" t="n"/>
      <c r="I81" s="13" t="n"/>
      <c r="J81" s="11" t="n"/>
      <c r="K81" s="14">
        <f>IF(A81="","",IF(OR(B81="",C81="",D81="",E81="",F81="",I81=""),"Check required fields",IF(F81&lt;E81,"Check inspection date",IF(AND(I81="Complete",OR(G81="",H81="")),"Check acknowledgments",IF(AND(I81&lt;&gt;"Complete",OR(G81="",H81="")),"Acknowledgments pending",IF(AND(I81&lt;&gt;"Complete",G81&lt;&gt;"",H81&lt;&gt;""),"Review overall status","Ready"))))))</f>
        <v/>
      </c>
    </row>
    <row r="82" ht="31" customHeight="1">
      <c r="A82" s="11" t="n"/>
      <c r="B82" s="11" t="n"/>
      <c r="C82" s="11" t="n"/>
      <c r="D82" s="11" t="n"/>
      <c r="E82" s="12" t="n"/>
      <c r="F82" s="12" t="n"/>
      <c r="G82" s="12" t="n"/>
      <c r="H82" s="12" t="n"/>
      <c r="I82" s="13" t="n"/>
      <c r="J82" s="11" t="n"/>
      <c r="K82" s="15">
        <f>IF(A82="","",IF(OR(B82="",C82="",D82="",E82="",F82="",I82=""),"Check required fields",IF(F82&lt;E82,"Check inspection date",IF(AND(I82="Complete",OR(G82="",H82="")),"Check acknowledgments",IF(AND(I82&lt;&gt;"Complete",OR(G82="",H82="")),"Acknowledgments pending",IF(AND(I82&lt;&gt;"Complete",G82&lt;&gt;"",H82&lt;&gt;""),"Review overall status","Ready"))))))</f>
        <v/>
      </c>
    </row>
    <row r="83" ht="31" customHeight="1">
      <c r="A83" s="11" t="n"/>
      <c r="B83" s="11" t="n"/>
      <c r="C83" s="11" t="n"/>
      <c r="D83" s="11" t="n"/>
      <c r="E83" s="12" t="n"/>
      <c r="F83" s="12" t="n"/>
      <c r="G83" s="12" t="n"/>
      <c r="H83" s="12" t="n"/>
      <c r="I83" s="13" t="n"/>
      <c r="J83" s="11" t="n"/>
      <c r="K83" s="14">
        <f>IF(A83="","",IF(OR(B83="",C83="",D83="",E83="",F83="",I83=""),"Check required fields",IF(F83&lt;E83,"Check inspection date",IF(AND(I83="Complete",OR(G83="",H83="")),"Check acknowledgments",IF(AND(I83&lt;&gt;"Complete",OR(G83="",H83="")),"Acknowledgments pending",IF(AND(I83&lt;&gt;"Complete",G83&lt;&gt;"",H83&lt;&gt;""),"Review overall status","Ready"))))))</f>
        <v/>
      </c>
    </row>
    <row r="84" ht="31" customHeight="1">
      <c r="A84" s="11" t="n"/>
      <c r="B84" s="11" t="n"/>
      <c r="C84" s="11" t="n"/>
      <c r="D84" s="11" t="n"/>
      <c r="E84" s="12" t="n"/>
      <c r="F84" s="12" t="n"/>
      <c r="G84" s="12" t="n"/>
      <c r="H84" s="12" t="n"/>
      <c r="I84" s="13" t="n"/>
      <c r="J84" s="11" t="n"/>
      <c r="K84" s="15">
        <f>IF(A84="","",IF(OR(B84="",C84="",D84="",E84="",F84="",I84=""),"Check required fields",IF(F84&lt;E84,"Check inspection date",IF(AND(I84="Complete",OR(G84="",H84="")),"Check acknowledgments",IF(AND(I84&lt;&gt;"Complete",OR(G84="",H84="")),"Acknowledgments pending",IF(AND(I84&lt;&gt;"Complete",G84&lt;&gt;"",H84&lt;&gt;""),"Review overall status","Ready"))))))</f>
        <v/>
      </c>
    </row>
    <row r="85" ht="31" customHeight="1">
      <c r="A85" s="11" t="n"/>
      <c r="B85" s="11" t="n"/>
      <c r="C85" s="11" t="n"/>
      <c r="D85" s="11" t="n"/>
      <c r="E85" s="12" t="n"/>
      <c r="F85" s="12" t="n"/>
      <c r="G85" s="12" t="n"/>
      <c r="H85" s="12" t="n"/>
      <c r="I85" s="13" t="n"/>
      <c r="J85" s="11" t="n"/>
      <c r="K85" s="14">
        <f>IF(A85="","",IF(OR(B85="",C85="",D85="",E85="",F85="",I85=""),"Check required fields",IF(F85&lt;E85,"Check inspection date",IF(AND(I85="Complete",OR(G85="",H85="")),"Check acknowledgments",IF(AND(I85&lt;&gt;"Complete",OR(G85="",H85="")),"Acknowledgments pending",IF(AND(I85&lt;&gt;"Complete",G85&lt;&gt;"",H85&lt;&gt;""),"Review overall status","Ready"))))))</f>
        <v/>
      </c>
    </row>
    <row r="86" ht="31" customHeight="1">
      <c r="A86" s="11" t="n"/>
      <c r="B86" s="11" t="n"/>
      <c r="C86" s="11" t="n"/>
      <c r="D86" s="11" t="n"/>
      <c r="E86" s="12" t="n"/>
      <c r="F86" s="12" t="n"/>
      <c r="G86" s="12" t="n"/>
      <c r="H86" s="12" t="n"/>
      <c r="I86" s="13" t="n"/>
      <c r="J86" s="11" t="n"/>
      <c r="K86" s="15">
        <f>IF(A86="","",IF(OR(B86="",C86="",D86="",E86="",F86="",I86=""),"Check required fields",IF(F86&lt;E86,"Check inspection date",IF(AND(I86="Complete",OR(G86="",H86="")),"Check acknowledgments",IF(AND(I86&lt;&gt;"Complete",OR(G86="",H86="")),"Acknowledgments pending",IF(AND(I86&lt;&gt;"Complete",G86&lt;&gt;"",H86&lt;&gt;""),"Review overall status","Ready"))))))</f>
        <v/>
      </c>
    </row>
    <row r="87" ht="31" customHeight="1">
      <c r="A87" s="11" t="n"/>
      <c r="B87" s="11" t="n"/>
      <c r="C87" s="11" t="n"/>
      <c r="D87" s="11" t="n"/>
      <c r="E87" s="12" t="n"/>
      <c r="F87" s="12" t="n"/>
      <c r="G87" s="12" t="n"/>
      <c r="H87" s="12" t="n"/>
      <c r="I87" s="13" t="n"/>
      <c r="J87" s="11" t="n"/>
      <c r="K87" s="14">
        <f>IF(A87="","",IF(OR(B87="",C87="",D87="",E87="",F87="",I87=""),"Check required fields",IF(F87&lt;E87,"Check inspection date",IF(AND(I87="Complete",OR(G87="",H87="")),"Check acknowledgments",IF(AND(I87&lt;&gt;"Complete",OR(G87="",H87="")),"Acknowledgments pending",IF(AND(I87&lt;&gt;"Complete",G87&lt;&gt;"",H87&lt;&gt;""),"Review overall status","Ready"))))))</f>
        <v/>
      </c>
    </row>
    <row r="88" ht="31" customHeight="1">
      <c r="A88" s="11" t="n"/>
      <c r="B88" s="11" t="n"/>
      <c r="C88" s="11" t="n"/>
      <c r="D88" s="11" t="n"/>
      <c r="E88" s="12" t="n"/>
      <c r="F88" s="12" t="n"/>
      <c r="G88" s="12" t="n"/>
      <c r="H88" s="12" t="n"/>
      <c r="I88" s="13" t="n"/>
      <c r="J88" s="11" t="n"/>
      <c r="K88" s="15">
        <f>IF(A88="","",IF(OR(B88="",C88="",D88="",E88="",F88="",I88=""),"Check required fields",IF(F88&lt;E88,"Check inspection date",IF(AND(I88="Complete",OR(G88="",H88="")),"Check acknowledgments",IF(AND(I88&lt;&gt;"Complete",OR(G88="",H88="")),"Acknowledgments pending",IF(AND(I88&lt;&gt;"Complete",G88&lt;&gt;"",H88&lt;&gt;""),"Review overall status","Ready"))))))</f>
        <v/>
      </c>
    </row>
    <row r="89" ht="31" customHeight="1">
      <c r="A89" s="11" t="n"/>
      <c r="B89" s="11" t="n"/>
      <c r="C89" s="11" t="n"/>
      <c r="D89" s="11" t="n"/>
      <c r="E89" s="12" t="n"/>
      <c r="F89" s="12" t="n"/>
      <c r="G89" s="12" t="n"/>
      <c r="H89" s="12" t="n"/>
      <c r="I89" s="13" t="n"/>
      <c r="J89" s="11" t="n"/>
      <c r="K89" s="14">
        <f>IF(A89="","",IF(OR(B89="",C89="",D89="",E89="",F89="",I89=""),"Check required fields",IF(F89&lt;E89,"Check inspection date",IF(AND(I89="Complete",OR(G89="",H89="")),"Check acknowledgments",IF(AND(I89&lt;&gt;"Complete",OR(G89="",H89="")),"Acknowledgments pending",IF(AND(I89&lt;&gt;"Complete",G89&lt;&gt;"",H89&lt;&gt;""),"Review overall status","Ready"))))))</f>
        <v/>
      </c>
    </row>
    <row r="90" ht="31" customHeight="1">
      <c r="A90" s="11" t="n"/>
      <c r="B90" s="11" t="n"/>
      <c r="C90" s="11" t="n"/>
      <c r="D90" s="11" t="n"/>
      <c r="E90" s="12" t="n"/>
      <c r="F90" s="12" t="n"/>
      <c r="G90" s="12" t="n"/>
      <c r="H90" s="12" t="n"/>
      <c r="I90" s="13" t="n"/>
      <c r="J90" s="11" t="n"/>
      <c r="K90" s="15">
        <f>IF(A90="","",IF(OR(B90="",C90="",D90="",E90="",F90="",I90=""),"Check required fields",IF(F90&lt;E90,"Check inspection date",IF(AND(I90="Complete",OR(G90="",H90="")),"Check acknowledgments",IF(AND(I90&lt;&gt;"Complete",OR(G90="",H90="")),"Acknowledgments pending",IF(AND(I90&lt;&gt;"Complete",G90&lt;&gt;"",H90&lt;&gt;""),"Review overall status","Ready"))))))</f>
        <v/>
      </c>
    </row>
    <row r="91" ht="31" customHeight="1">
      <c r="A91" s="11" t="n"/>
      <c r="B91" s="11" t="n"/>
      <c r="C91" s="11" t="n"/>
      <c r="D91" s="11" t="n"/>
      <c r="E91" s="12" t="n"/>
      <c r="F91" s="12" t="n"/>
      <c r="G91" s="12" t="n"/>
      <c r="H91" s="12" t="n"/>
      <c r="I91" s="13" t="n"/>
      <c r="J91" s="11" t="n"/>
      <c r="K91" s="14">
        <f>IF(A91="","",IF(OR(B91="",C91="",D91="",E91="",F91="",I91=""),"Check required fields",IF(F91&lt;E91,"Check inspection date",IF(AND(I91="Complete",OR(G91="",H91="")),"Check acknowledgments",IF(AND(I91&lt;&gt;"Complete",OR(G91="",H91="")),"Acknowledgments pending",IF(AND(I91&lt;&gt;"Complete",G91&lt;&gt;"",H91&lt;&gt;""),"Review overall status","Ready"))))))</f>
        <v/>
      </c>
    </row>
    <row r="92" ht="31" customHeight="1">
      <c r="A92" s="11" t="n"/>
      <c r="B92" s="11" t="n"/>
      <c r="C92" s="11" t="n"/>
      <c r="D92" s="11" t="n"/>
      <c r="E92" s="12" t="n"/>
      <c r="F92" s="12" t="n"/>
      <c r="G92" s="12" t="n"/>
      <c r="H92" s="12" t="n"/>
      <c r="I92" s="13" t="n"/>
      <c r="J92" s="11" t="n"/>
      <c r="K92" s="15">
        <f>IF(A92="","",IF(OR(B92="",C92="",D92="",E92="",F92="",I92=""),"Check required fields",IF(F92&lt;E92,"Check inspection date",IF(AND(I92="Complete",OR(G92="",H92="")),"Check acknowledgments",IF(AND(I92&lt;&gt;"Complete",OR(G92="",H92="")),"Acknowledgments pending",IF(AND(I92&lt;&gt;"Complete",G92&lt;&gt;"",H92&lt;&gt;""),"Review overall status","Ready"))))))</f>
        <v/>
      </c>
    </row>
    <row r="93" ht="31" customHeight="1">
      <c r="A93" s="11" t="n"/>
      <c r="B93" s="11" t="n"/>
      <c r="C93" s="11" t="n"/>
      <c r="D93" s="11" t="n"/>
      <c r="E93" s="12" t="n"/>
      <c r="F93" s="12" t="n"/>
      <c r="G93" s="12" t="n"/>
      <c r="H93" s="12" t="n"/>
      <c r="I93" s="13" t="n"/>
      <c r="J93" s="11" t="n"/>
      <c r="K93" s="14">
        <f>IF(A93="","",IF(OR(B93="",C93="",D93="",E93="",F93="",I93=""),"Check required fields",IF(F93&lt;E93,"Check inspection date",IF(AND(I93="Complete",OR(G93="",H93="")),"Check acknowledgments",IF(AND(I93&lt;&gt;"Complete",OR(G93="",H93="")),"Acknowledgments pending",IF(AND(I93&lt;&gt;"Complete",G93&lt;&gt;"",H93&lt;&gt;""),"Review overall status","Ready"))))))</f>
        <v/>
      </c>
    </row>
    <row r="94" ht="31" customHeight="1">
      <c r="A94" s="11" t="n"/>
      <c r="B94" s="11" t="n"/>
      <c r="C94" s="11" t="n"/>
      <c r="D94" s="11" t="n"/>
      <c r="E94" s="12" t="n"/>
      <c r="F94" s="12" t="n"/>
      <c r="G94" s="12" t="n"/>
      <c r="H94" s="12" t="n"/>
      <c r="I94" s="13" t="n"/>
      <c r="J94" s="11" t="n"/>
      <c r="K94" s="15">
        <f>IF(A94="","",IF(OR(B94="",C94="",D94="",E94="",F94="",I94=""),"Check required fields",IF(F94&lt;E94,"Check inspection date",IF(AND(I94="Complete",OR(G94="",H94="")),"Check acknowledgments",IF(AND(I94&lt;&gt;"Complete",OR(G94="",H94="")),"Acknowledgments pending",IF(AND(I94&lt;&gt;"Complete",G94&lt;&gt;"",H94&lt;&gt;""),"Review overall status","Ready"))))))</f>
        <v/>
      </c>
    </row>
    <row r="95" ht="31" customHeight="1">
      <c r="A95" s="11" t="n"/>
      <c r="B95" s="11" t="n"/>
      <c r="C95" s="11" t="n"/>
      <c r="D95" s="11" t="n"/>
      <c r="E95" s="12" t="n"/>
      <c r="F95" s="12" t="n"/>
      <c r="G95" s="12" t="n"/>
      <c r="H95" s="12" t="n"/>
      <c r="I95" s="13" t="n"/>
      <c r="J95" s="11" t="n"/>
      <c r="K95" s="14">
        <f>IF(A95="","",IF(OR(B95="",C95="",D95="",E95="",F95="",I95=""),"Check required fields",IF(F95&lt;E95,"Check inspection date",IF(AND(I95="Complete",OR(G95="",H95="")),"Check acknowledgments",IF(AND(I95&lt;&gt;"Complete",OR(G95="",H95="")),"Acknowledgments pending",IF(AND(I95&lt;&gt;"Complete",G95&lt;&gt;"",H95&lt;&gt;""),"Review overall status","Ready"))))))</f>
        <v/>
      </c>
    </row>
    <row r="96" ht="31" customHeight="1">
      <c r="A96" s="11" t="n"/>
      <c r="B96" s="11" t="n"/>
      <c r="C96" s="11" t="n"/>
      <c r="D96" s="11" t="n"/>
      <c r="E96" s="12" t="n"/>
      <c r="F96" s="12" t="n"/>
      <c r="G96" s="12" t="n"/>
      <c r="H96" s="12" t="n"/>
      <c r="I96" s="13" t="n"/>
      <c r="J96" s="11" t="n"/>
      <c r="K96" s="15">
        <f>IF(A96="","",IF(OR(B96="",C96="",D96="",E96="",F96="",I96=""),"Check required fields",IF(F96&lt;E96,"Check inspection date",IF(AND(I96="Complete",OR(G96="",H96="")),"Check acknowledgments",IF(AND(I96&lt;&gt;"Complete",OR(G96="",H96="")),"Acknowledgments pending",IF(AND(I96&lt;&gt;"Complete",G96&lt;&gt;"",H96&lt;&gt;""),"Review overall status","Ready"))))))</f>
        <v/>
      </c>
    </row>
    <row r="97" ht="31" customHeight="1">
      <c r="A97" s="11" t="n"/>
      <c r="B97" s="11" t="n"/>
      <c r="C97" s="11" t="n"/>
      <c r="D97" s="11" t="n"/>
      <c r="E97" s="12" t="n"/>
      <c r="F97" s="12" t="n"/>
      <c r="G97" s="12" t="n"/>
      <c r="H97" s="12" t="n"/>
      <c r="I97" s="13" t="n"/>
      <c r="J97" s="11" t="n"/>
      <c r="K97" s="14">
        <f>IF(A97="","",IF(OR(B97="",C97="",D97="",E97="",F97="",I97=""),"Check required fields",IF(F97&lt;E97,"Check inspection date",IF(AND(I97="Complete",OR(G97="",H97="")),"Check acknowledgments",IF(AND(I97&lt;&gt;"Complete",OR(G97="",H97="")),"Acknowledgments pending",IF(AND(I97&lt;&gt;"Complete",G97&lt;&gt;"",H97&lt;&gt;""),"Review overall status","Ready"))))))</f>
        <v/>
      </c>
    </row>
    <row r="98" ht="31" customHeight="1">
      <c r="A98" s="11" t="n"/>
      <c r="B98" s="11" t="n"/>
      <c r="C98" s="11" t="n"/>
      <c r="D98" s="11" t="n"/>
      <c r="E98" s="12" t="n"/>
      <c r="F98" s="12" t="n"/>
      <c r="G98" s="12" t="n"/>
      <c r="H98" s="12" t="n"/>
      <c r="I98" s="13" t="n"/>
      <c r="J98" s="11" t="n"/>
      <c r="K98" s="15">
        <f>IF(A98="","",IF(OR(B98="",C98="",D98="",E98="",F98="",I98=""),"Check required fields",IF(F98&lt;E98,"Check inspection date",IF(AND(I98="Complete",OR(G98="",H98="")),"Check acknowledgments",IF(AND(I98&lt;&gt;"Complete",OR(G98="",H98="")),"Acknowledgments pending",IF(AND(I98&lt;&gt;"Complete",G98&lt;&gt;"",H98&lt;&gt;""),"Review overall status","Ready"))))))</f>
        <v/>
      </c>
    </row>
    <row r="99" ht="31" customHeight="1">
      <c r="A99" s="11" t="n"/>
      <c r="B99" s="11" t="n"/>
      <c r="C99" s="11" t="n"/>
      <c r="D99" s="11" t="n"/>
      <c r="E99" s="12" t="n"/>
      <c r="F99" s="12" t="n"/>
      <c r="G99" s="12" t="n"/>
      <c r="H99" s="12" t="n"/>
      <c r="I99" s="13" t="n"/>
      <c r="J99" s="11" t="n"/>
      <c r="K99" s="14">
        <f>IF(A99="","",IF(OR(B99="",C99="",D99="",E99="",F99="",I99=""),"Check required fields",IF(F99&lt;E99,"Check inspection date",IF(AND(I99="Complete",OR(G99="",H99="")),"Check acknowledgments",IF(AND(I99&lt;&gt;"Complete",OR(G99="",H99="")),"Acknowledgments pending",IF(AND(I99&lt;&gt;"Complete",G99&lt;&gt;"",H99&lt;&gt;""),"Review overall status","Ready"))))))</f>
        <v/>
      </c>
    </row>
    <row r="100" ht="31" customHeight="1">
      <c r="A100" s="11" t="n"/>
      <c r="B100" s="11" t="n"/>
      <c r="C100" s="11" t="n"/>
      <c r="D100" s="11" t="n"/>
      <c r="E100" s="12" t="n"/>
      <c r="F100" s="12" t="n"/>
      <c r="G100" s="12" t="n"/>
      <c r="H100" s="12" t="n"/>
      <c r="I100" s="13" t="n"/>
      <c r="J100" s="11" t="n"/>
      <c r="K100" s="15">
        <f>IF(A100="","",IF(OR(B100="",C100="",D100="",E100="",F100="",I100=""),"Check required fields",IF(F100&lt;E100,"Check inspection date",IF(AND(I100="Complete",OR(G100="",H100="")),"Check acknowledgments",IF(AND(I100&lt;&gt;"Complete",OR(G100="",H100="")),"Acknowledgments pending",IF(AND(I100&lt;&gt;"Complete",G100&lt;&gt;"",H100&lt;&gt;""),"Review overall status","Ready"))))))</f>
        <v/>
      </c>
    </row>
    <row r="101" ht="31" customHeight="1">
      <c r="A101" s="11" t="n"/>
      <c r="B101" s="11" t="n"/>
      <c r="C101" s="11" t="n"/>
      <c r="D101" s="11" t="n"/>
      <c r="E101" s="12" t="n"/>
      <c r="F101" s="12" t="n"/>
      <c r="G101" s="12" t="n"/>
      <c r="H101" s="12" t="n"/>
      <c r="I101" s="13" t="n"/>
      <c r="J101" s="11" t="n"/>
      <c r="K101" s="14">
        <f>IF(A101="","",IF(OR(B101="",C101="",D101="",E101="",F101="",I101=""),"Check required fields",IF(F101&lt;E101,"Check inspection date",IF(AND(I101="Complete",OR(G101="",H101="")),"Check acknowledgments",IF(AND(I101&lt;&gt;"Complete",OR(G101="",H101="")),"Acknowledgments pending",IF(AND(I101&lt;&gt;"Complete",G101&lt;&gt;"",H101&lt;&gt;""),"Review overall status","Ready"))))))</f>
        <v/>
      </c>
    </row>
    <row r="102" ht="31" customHeight="1">
      <c r="A102" s="11" t="n"/>
      <c r="B102" s="11" t="n"/>
      <c r="C102" s="11" t="n"/>
      <c r="D102" s="11" t="n"/>
      <c r="E102" s="12" t="n"/>
      <c r="F102" s="12" t="n"/>
      <c r="G102" s="12" t="n"/>
      <c r="H102" s="12" t="n"/>
      <c r="I102" s="13" t="n"/>
      <c r="J102" s="11" t="n"/>
      <c r="K102" s="15">
        <f>IF(A102="","",IF(OR(B102="",C102="",D102="",E102="",F102="",I102=""),"Check required fields",IF(F102&lt;E102,"Check inspection date",IF(AND(I102="Complete",OR(G102="",H102="")),"Check acknowledgments",IF(AND(I102&lt;&gt;"Complete",OR(G102="",H102="")),"Acknowledgments pending",IF(AND(I102&lt;&gt;"Complete",G102&lt;&gt;"",H102&lt;&gt;""),"Review overall status","Ready"))))))</f>
        <v/>
      </c>
    </row>
    <row r="103" ht="31" customHeight="1">
      <c r="A103" s="11" t="n"/>
      <c r="B103" s="11" t="n"/>
      <c r="C103" s="11" t="n"/>
      <c r="D103" s="11" t="n"/>
      <c r="E103" s="12" t="n"/>
      <c r="F103" s="12" t="n"/>
      <c r="G103" s="12" t="n"/>
      <c r="H103" s="12" t="n"/>
      <c r="I103" s="13" t="n"/>
      <c r="J103" s="11" t="n"/>
      <c r="K103" s="14">
        <f>IF(A103="","",IF(OR(B103="",C103="",D103="",E103="",F103="",I103=""),"Check required fields",IF(F103&lt;E103,"Check inspection date",IF(AND(I103="Complete",OR(G103="",H103="")),"Check acknowledgments",IF(AND(I103&lt;&gt;"Complete",OR(G103="",H103="")),"Acknowledgments pending",IF(AND(I103&lt;&gt;"Complete",G103&lt;&gt;"",H103&lt;&gt;""),"Review overall status","Ready"))))))</f>
        <v/>
      </c>
    </row>
    <row r="104" ht="31" customHeight="1">
      <c r="A104" s="11" t="n"/>
      <c r="B104" s="11" t="n"/>
      <c r="C104" s="11" t="n"/>
      <c r="D104" s="11" t="n"/>
      <c r="E104" s="12" t="n"/>
      <c r="F104" s="12" t="n"/>
      <c r="G104" s="12" t="n"/>
      <c r="H104" s="12" t="n"/>
      <c r="I104" s="13" t="n"/>
      <c r="J104" s="11" t="n"/>
      <c r="K104" s="15">
        <f>IF(A104="","",IF(OR(B104="",C104="",D104="",E104="",F104="",I104=""),"Check required fields",IF(F104&lt;E104,"Check inspection date",IF(AND(I104="Complete",OR(G104="",H104="")),"Check acknowledgments",IF(AND(I104&lt;&gt;"Complete",OR(G104="",H104="")),"Acknowledgments pending",IF(AND(I104&lt;&gt;"Complete",G104&lt;&gt;"",H104&lt;&gt;""),"Review overall status","Ready"))))))</f>
        <v/>
      </c>
    </row>
  </sheetData>
  <autoFilter ref="A4:K104"/>
  <mergeCells count="1">
    <mergeCell ref="A1:K1"/>
  </mergeCells>
  <conditionalFormatting sqref="K5:K104">
    <cfRule type="expression" priority="1" dxfId="0">
      <formula>AND($A5&lt;&gt;"",$K5="Ready")</formula>
    </cfRule>
    <cfRule type="expression" priority="2" dxfId="1">
      <formula>AND($A5&lt;&gt;"",$K5&lt;&gt;"Ready")</formula>
    </cfRule>
  </conditionalFormatting>
  <conditionalFormatting sqref="I5:I104">
    <cfRule type="expression" priority="3" dxfId="0">
      <formula>$I5="Complete"</formula>
    </cfRule>
    <cfRule type="expression" priority="4" dxfId="1">
      <formula>$I5="Needs Follow-Up"</formula>
    </cfRule>
  </conditionalFormatting>
  <conditionalFormatting sqref="G5:H104">
    <cfRule type="expression" priority="5" dxfId="1">
      <formula>AND($A5&lt;&gt;"",$I5="Complete",OR($G5="",$H5=""))</formula>
    </cfRule>
  </conditionalFormatting>
  <dataValidations count="2">
    <dataValidation sqref="E5:H104" showDropDown="0" showInputMessage="1" showErrorMessage="1" allowBlank="0" errorTitle="Date outside allowed range" error="Enter a date within the editable limits on the Assumptions sheet." promptTitle="Inspection date" prompt="Use MM/DD/YYYY within the Assumptions date limits." type="date" operator="between">
      <formula1>INDIRECT("Assumptions!$J$5")</formula1>
      <formula2>INDIRECT("Assumptions!$J$6")</formula2>
    </dataValidation>
    <dataValidation sqref="I5:I104" showDropDown="0" showInputMessage="1" showErrorMessage="1" allowBlank="0" errorTitle="Invalid status" error="Choose an overall status from the dropdown." promptTitle="Overall status" prompt="Select the current human-reviewed status." type="list">
      <formula1>INDIRECT("Assumptions!$G$5:$G$8")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/>
  </sheetPr>
  <dimension ref="A1:R104"/>
  <sheetViews>
    <sheetView showGridLines="0" zoomScale="8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21" customWidth="1" min="3" max="3"/>
    <col width="14" customWidth="1" min="4" max="4"/>
    <col width="13" customWidth="1" min="5" max="5"/>
    <col width="18" customWidth="1" min="6" max="6"/>
    <col width="16" customWidth="1" min="7" max="7"/>
    <col width="15" customWidth="1" min="8" max="8"/>
    <col width="14" customWidth="1" min="9" max="9"/>
    <col width="22" customWidth="1" min="10" max="10"/>
    <col width="12" customWidth="1" min="11" max="11"/>
    <col width="40" customWidth="1" min="12" max="12"/>
    <col width="17" customWidth="1" min="13" max="13"/>
    <col width="14" customWidth="1" min="14" max="14"/>
    <col width="15" customWidth="1" min="15" max="15"/>
    <col width="17" customWidth="1" min="16" max="16"/>
    <col width="34" customWidth="1" min="17" max="17"/>
    <col width="24" customWidth="1" min="18" max="18"/>
  </cols>
  <sheetData>
    <row r="1" ht="28" customHeight="1">
      <c r="A1" s="1" t="inlineStr">
        <is>
          <t>Move-In Condition, Fixture, Meter, and Photo Log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  <c r="R1" s="23" t="n"/>
    </row>
    <row r="2" ht="22" customHeight="1">
      <c r="A2" s="2" t="inlineStr">
        <is>
          <t>Use one row per inspected item or meter. Location and review columns calculate from entered records.</t>
        </is>
      </c>
    </row>
    <row r="3"/>
    <row r="4" ht="32" customHeight="1">
      <c r="A4" s="3" t="inlineStr">
        <is>
          <t>Inspection ID</t>
        </is>
      </c>
      <c r="B4" s="3" t="inlineStr">
        <is>
          <t>Area</t>
        </is>
      </c>
      <c r="C4" s="3" t="inlineStr">
        <is>
          <t>Item / Meter</t>
        </is>
      </c>
      <c r="D4" s="3" t="inlineStr">
        <is>
          <t>Record Type</t>
        </is>
      </c>
      <c r="E4" s="3" t="inlineStr">
        <is>
          <t>Condition</t>
        </is>
      </c>
      <c r="F4" s="3" t="inlineStr">
        <is>
          <t>Cleanliness</t>
        </is>
      </c>
      <c r="G4" s="3" t="inlineStr">
        <is>
          <t>Function Check</t>
        </is>
      </c>
      <c r="H4" s="3" t="inlineStr">
        <is>
          <t>Meter Reading</t>
        </is>
      </c>
      <c r="I4" s="3" t="inlineStr">
        <is>
          <t>Reading Unit</t>
        </is>
      </c>
      <c r="J4" s="3" t="inlineStr">
        <is>
          <t>Photo Ref</t>
        </is>
      </c>
      <c r="K4" s="3" t="inlineStr">
        <is>
          <t>Photo Count</t>
        </is>
      </c>
      <c r="L4" s="3" t="inlineStr">
        <is>
          <t>Description / Notes</t>
        </is>
      </c>
      <c r="M4" s="3" t="inlineStr">
        <is>
          <t>Responsibility</t>
        </is>
      </c>
      <c r="N4" s="3" t="inlineStr">
        <is>
          <t>Status</t>
        </is>
      </c>
      <c r="O4" s="3" t="inlineStr">
        <is>
          <t>Follow-Up Due</t>
        </is>
      </c>
      <c r="P4" s="3" t="inlineStr">
        <is>
          <t>Estimated Amount</t>
        </is>
      </c>
      <c r="Q4" s="3" t="inlineStr">
        <is>
          <t>Property / Unit Check</t>
        </is>
      </c>
      <c r="R4" s="3" t="inlineStr">
        <is>
          <t>Review Alert</t>
        </is>
      </c>
    </row>
    <row r="5" ht="36" customHeight="1">
      <c r="A5" s="11" t="inlineStr">
        <is>
          <t>DEMO-MI-001</t>
        </is>
      </c>
      <c r="B5" s="11" t="inlineStr">
        <is>
          <t>Living Room</t>
        </is>
      </c>
      <c r="C5" s="11" t="inlineStr">
        <is>
          <t>Walls</t>
        </is>
      </c>
      <c r="D5" s="13" t="inlineStr">
        <is>
          <t>Condition</t>
        </is>
      </c>
      <c r="E5" s="13" t="inlineStr">
        <is>
          <t>Good</t>
        </is>
      </c>
      <c r="F5" s="13" t="inlineStr">
        <is>
          <t>Clean</t>
        </is>
      </c>
      <c r="G5" s="13" t="inlineStr">
        <is>
          <t>Not Tested</t>
        </is>
      </c>
      <c r="H5" s="16" t="n"/>
      <c r="I5" s="13" t="n"/>
      <c r="J5" s="11" t="inlineStr">
        <is>
          <t>FICTIONAL-PHOTO-001</t>
        </is>
      </c>
      <c r="K5" s="17" t="n">
        <v>2</v>
      </c>
      <c r="L5" s="11" t="inlineStr">
        <is>
          <t>Minor fictional scuff near the south wall.</t>
        </is>
      </c>
      <c r="M5" s="13" t="inlineStr">
        <is>
          <t>Not Assigned</t>
        </is>
      </c>
      <c r="N5" s="13" t="inlineStr">
        <is>
          <t>No Action</t>
        </is>
      </c>
      <c r="O5" s="12" t="n"/>
      <c r="P5" s="25" t="n"/>
      <c r="Q5" s="14">
        <f>IF(A5="","",IFERROR(VLOOKUP(A5,'Move-Ins'!$A$5:$C$104,2,FALSE)&amp;" / "&amp;VLOOKUP(A5,'Move-Ins'!$A$5:$C$104,3,FALSE),"Inspection ID not found"))</f>
        <v/>
      </c>
      <c r="R5" s="14">
        <f>IF(A5="","",IF(Q5="Inspection ID not found","Check inspection ID",IF(OR(B5="",C5="",D5="",M5="",N5=""),"Check required fields",IF(AND(D5="Meter",OR(H5="",I5="")),"Check meter entry",IF(AND(D5&lt;&gt;"Meter",E5=""),"Check condition",IF(AND(K5&gt;0,J5=""),"Add photo reference",IF(AND(OR(N5="Open",N5="Scheduled"),O5=""),"Add follow-up due",IF(AND(OR(N5="Open",N5="Scheduled"),O5&lt;&gt;"",O5&lt;TODAY()),"Past due - review",IF(AND(OR(E5="Poor",E5="Damaged",G5="Not Working"),N5="No Action"),"Review issue status","Ready")))))))))</f>
        <v/>
      </c>
    </row>
    <row r="6" ht="36" customHeight="1">
      <c r="A6" s="11" t="inlineStr">
        <is>
          <t>DEMO-MI-001</t>
        </is>
      </c>
      <c r="B6" s="11" t="inlineStr">
        <is>
          <t>Kitchen</t>
        </is>
      </c>
      <c r="C6" s="11" t="inlineStr">
        <is>
          <t>Range</t>
        </is>
      </c>
      <c r="D6" s="13" t="inlineStr">
        <is>
          <t>Fixture</t>
        </is>
      </c>
      <c r="E6" s="13" t="inlineStr">
        <is>
          <t>Fair</t>
        </is>
      </c>
      <c r="F6" s="13" t="inlineStr">
        <is>
          <t>Clean</t>
        </is>
      </c>
      <c r="G6" s="13" t="inlineStr">
        <is>
          <t>Working</t>
        </is>
      </c>
      <c r="H6" s="16" t="n"/>
      <c r="I6" s="13" t="n"/>
      <c r="J6" s="11" t="inlineStr">
        <is>
          <t>FICTIONAL-PHOTO-002</t>
        </is>
      </c>
      <c r="K6" s="17" t="n">
        <v>1</v>
      </c>
      <c r="L6" s="11" t="inlineStr">
        <is>
          <t>Fictional surface scratch recorded on the control panel.</t>
        </is>
      </c>
      <c r="M6" s="13" t="inlineStr">
        <is>
          <t>Manager</t>
        </is>
      </c>
      <c r="N6" s="13" t="inlineStr">
        <is>
          <t>No Action</t>
        </is>
      </c>
      <c r="O6" s="12" t="n"/>
      <c r="P6" s="25" t="n"/>
      <c r="Q6" s="15">
        <f>IF(A6="","",IFERROR(VLOOKUP(A6,'Move-Ins'!$A$5:$C$104,2,FALSE)&amp;" / "&amp;VLOOKUP(A6,'Move-Ins'!$A$5:$C$104,3,FALSE),"Inspection ID not found"))</f>
        <v/>
      </c>
      <c r="R6" s="15">
        <f>IF(A6="","",IF(Q6="Inspection ID not found","Check inspection ID",IF(OR(B6="",C6="",D6="",M6="",N6=""),"Check required fields",IF(AND(D6="Meter",OR(H6="",I6="")),"Check meter entry",IF(AND(D6&lt;&gt;"Meter",E6=""),"Check condition",IF(AND(K6&gt;0,J6=""),"Add photo reference",IF(AND(OR(N6="Open",N6="Scheduled"),O6=""),"Add follow-up due",IF(AND(OR(N6="Open",N6="Scheduled"),O6&lt;&gt;"",O6&lt;TODAY()),"Past due - review",IF(AND(OR(E6="Poor",E6="Damaged",G6="Not Working"),N6="No Action"),"Review issue status","Ready")))))))))</f>
        <v/>
      </c>
    </row>
    <row r="7" ht="36" customHeight="1">
      <c r="A7" s="11" t="inlineStr">
        <is>
          <t>DEMO-MI-001</t>
        </is>
      </c>
      <c r="B7" s="11" t="inlineStr">
        <is>
          <t>Kitchen</t>
        </is>
      </c>
      <c r="C7" s="11" t="inlineStr">
        <is>
          <t>Sink and Drain</t>
        </is>
      </c>
      <c r="D7" s="13" t="inlineStr">
        <is>
          <t>Fixture</t>
        </is>
      </c>
      <c r="E7" s="13" t="inlineStr">
        <is>
          <t>Poor</t>
        </is>
      </c>
      <c r="F7" s="13" t="inlineStr">
        <is>
          <t>Needs Cleaning</t>
        </is>
      </c>
      <c r="G7" s="13" t="inlineStr">
        <is>
          <t>Limited</t>
        </is>
      </c>
      <c r="H7" s="16" t="n"/>
      <c r="I7" s="13" t="n"/>
      <c r="J7" s="11" t="inlineStr">
        <is>
          <t>FICTIONAL-PHOTO-003</t>
        </is>
      </c>
      <c r="K7" s="17" t="n">
        <v>2</v>
      </c>
      <c r="L7" s="11" t="inlineStr">
        <is>
          <t>Fictional sample shows a slow drain requiring review.</t>
        </is>
      </c>
      <c r="M7" s="13" t="inlineStr">
        <is>
          <t>Manager</t>
        </is>
      </c>
      <c r="N7" s="13" t="inlineStr">
        <is>
          <t>Open</t>
        </is>
      </c>
      <c r="O7" s="12" t="n">
        <v>46274</v>
      </c>
      <c r="P7" s="25" t="n">
        <v>125</v>
      </c>
      <c r="Q7" s="14">
        <f>IF(A7="","",IFERROR(VLOOKUP(A7,'Move-Ins'!$A$5:$C$104,2,FALSE)&amp;" / "&amp;VLOOKUP(A7,'Move-Ins'!$A$5:$C$104,3,FALSE),"Inspection ID not found"))</f>
        <v/>
      </c>
      <c r="R7" s="14">
        <f>IF(A7="","",IF(Q7="Inspection ID not found","Check inspection ID",IF(OR(B7="",C7="",D7="",M7="",N7=""),"Check required fields",IF(AND(D7="Meter",OR(H7="",I7="")),"Check meter entry",IF(AND(D7&lt;&gt;"Meter",E7=""),"Check condition",IF(AND(K7&gt;0,J7=""),"Add photo reference",IF(AND(OR(N7="Open",N7="Scheduled"),O7=""),"Add follow-up due",IF(AND(OR(N7="Open",N7="Scheduled"),O7&lt;&gt;"",O7&lt;TODAY()),"Past due - review",IF(AND(OR(E7="Poor",E7="Damaged",G7="Not Working"),N7="No Action"),"Review issue status","Ready")))))))))</f>
        <v/>
      </c>
    </row>
    <row r="8" ht="36" customHeight="1">
      <c r="A8" s="11" t="inlineStr">
        <is>
          <t>DEMO-MI-001</t>
        </is>
      </c>
      <c r="B8" s="11" t="inlineStr">
        <is>
          <t>Entry</t>
        </is>
      </c>
      <c r="C8" s="11" t="inlineStr">
        <is>
          <t>Entry Door</t>
        </is>
      </c>
      <c r="D8" s="13" t="inlineStr">
        <is>
          <t>Fixture</t>
        </is>
      </c>
      <c r="E8" s="13" t="inlineStr">
        <is>
          <t>Good</t>
        </is>
      </c>
      <c r="F8" s="13" t="inlineStr">
        <is>
          <t>Clean</t>
        </is>
      </c>
      <c r="G8" s="13" t="inlineStr">
        <is>
          <t>Working</t>
        </is>
      </c>
      <c r="H8" s="16" t="n"/>
      <c r="I8" s="13" t="n"/>
      <c r="J8" s="11" t="inlineStr">
        <is>
          <t>FICTIONAL-PHOTO-004</t>
        </is>
      </c>
      <c r="K8" s="17" t="n">
        <v>1</v>
      </c>
      <c r="L8" s="11" t="inlineStr">
        <is>
          <t>Latch and fictional key set checked during inspection.</t>
        </is>
      </c>
      <c r="M8" s="13" t="inlineStr">
        <is>
          <t>Not Assigned</t>
        </is>
      </c>
      <c r="N8" s="13" t="inlineStr">
        <is>
          <t>No Action</t>
        </is>
      </c>
      <c r="O8" s="12" t="n"/>
      <c r="P8" s="25" t="n"/>
      <c r="Q8" s="15">
        <f>IF(A8="","",IFERROR(VLOOKUP(A8,'Move-Ins'!$A$5:$C$104,2,FALSE)&amp;" / "&amp;VLOOKUP(A8,'Move-Ins'!$A$5:$C$104,3,FALSE),"Inspection ID not found"))</f>
        <v/>
      </c>
      <c r="R8" s="15">
        <f>IF(A8="","",IF(Q8="Inspection ID not found","Check inspection ID",IF(OR(B8="",C8="",D8="",M8="",N8=""),"Check required fields",IF(AND(D8="Meter",OR(H8="",I8="")),"Check meter entry",IF(AND(D8&lt;&gt;"Meter",E8=""),"Check condition",IF(AND(K8&gt;0,J8=""),"Add photo reference",IF(AND(OR(N8="Open",N8="Scheduled"),O8=""),"Add follow-up due",IF(AND(OR(N8="Open",N8="Scheduled"),O8&lt;&gt;"",O8&lt;TODAY()),"Past due - review",IF(AND(OR(E8="Poor",E8="Damaged",G8="Not Working"),N8="No Action"),"Review issue status","Ready")))))))))</f>
        <v/>
      </c>
    </row>
    <row r="9" ht="36" customHeight="1">
      <c r="A9" s="11" t="inlineStr">
        <is>
          <t>DEMO-MI-001</t>
        </is>
      </c>
      <c r="B9" s="11" t="inlineStr">
        <is>
          <t>Utility</t>
        </is>
      </c>
      <c r="C9" s="11" t="inlineStr">
        <is>
          <t>Electric Meter</t>
        </is>
      </c>
      <c r="D9" s="13" t="inlineStr">
        <is>
          <t>Meter</t>
        </is>
      </c>
      <c r="E9" s="13" t="n"/>
      <c r="F9" s="13" t="inlineStr">
        <is>
          <t>Acceptable</t>
        </is>
      </c>
      <c r="G9" s="13" t="inlineStr">
        <is>
          <t>Not Tested</t>
        </is>
      </c>
      <c r="H9" s="16" t="n">
        <v>4832.6</v>
      </c>
      <c r="I9" s="13" t="inlineStr">
        <is>
          <t>kWh</t>
        </is>
      </c>
      <c r="J9" s="11" t="inlineStr">
        <is>
          <t>FICTIONAL-PHOTO-005</t>
        </is>
      </c>
      <c r="K9" s="17" t="n">
        <v>1</v>
      </c>
      <c r="L9" s="11" t="inlineStr">
        <is>
          <t>Fictional move-in reading transcribed from the display.</t>
        </is>
      </c>
      <c r="M9" s="13" t="inlineStr">
        <is>
          <t>Manager</t>
        </is>
      </c>
      <c r="N9" s="13" t="inlineStr">
        <is>
          <t>No Action</t>
        </is>
      </c>
      <c r="O9" s="12" t="n"/>
      <c r="P9" s="25" t="n"/>
      <c r="Q9" s="14">
        <f>IF(A9="","",IFERROR(VLOOKUP(A9,'Move-Ins'!$A$5:$C$104,2,FALSE)&amp;" / "&amp;VLOOKUP(A9,'Move-Ins'!$A$5:$C$104,3,FALSE),"Inspection ID not found"))</f>
        <v/>
      </c>
      <c r="R9" s="14">
        <f>IF(A9="","",IF(Q9="Inspection ID not found","Check inspection ID",IF(OR(B9="",C9="",D9="",M9="",N9=""),"Check required fields",IF(AND(D9="Meter",OR(H9="",I9="")),"Check meter entry",IF(AND(D9&lt;&gt;"Meter",E9=""),"Check condition",IF(AND(K9&gt;0,J9=""),"Add photo reference",IF(AND(OR(N9="Open",N9="Scheduled"),O9=""),"Add follow-up due",IF(AND(OR(N9="Open",N9="Scheduled"),O9&lt;&gt;"",O9&lt;TODAY()),"Past due - review",IF(AND(OR(E9="Poor",E9="Damaged",G9="Not Working"),N9="No Action"),"Review issue status","Ready")))))))))</f>
        <v/>
      </c>
    </row>
    <row r="10" ht="36" customHeight="1">
      <c r="A10" s="11" t="inlineStr">
        <is>
          <t>DEMO-MI-001</t>
        </is>
      </c>
      <c r="B10" s="11" t="inlineStr">
        <is>
          <t>Utility</t>
        </is>
      </c>
      <c r="C10" s="11" t="inlineStr">
        <is>
          <t>Water Meter</t>
        </is>
      </c>
      <c r="D10" s="13" t="inlineStr">
        <is>
          <t>Meter</t>
        </is>
      </c>
      <c r="E10" s="13" t="n"/>
      <c r="F10" s="13" t="inlineStr">
        <is>
          <t>Acceptable</t>
        </is>
      </c>
      <c r="G10" s="13" t="inlineStr">
        <is>
          <t>Not Tested</t>
        </is>
      </c>
      <c r="H10" s="16" t="n">
        <v>0</v>
      </c>
      <c r="I10" s="13" t="inlineStr">
        <is>
          <t>gallons</t>
        </is>
      </c>
      <c r="J10" s="11" t="n"/>
      <c r="K10" s="17" t="n">
        <v>0</v>
      </c>
      <c r="L10" s="11" t="inlineStr">
        <is>
          <t>Fictional zero reading included to test the allowed boundary.</t>
        </is>
      </c>
      <c r="M10" s="13" t="inlineStr">
        <is>
          <t>Manager</t>
        </is>
      </c>
      <c r="N10" s="13" t="inlineStr">
        <is>
          <t>No Action</t>
        </is>
      </c>
      <c r="O10" s="12" t="n"/>
      <c r="P10" s="25" t="n">
        <v>0</v>
      </c>
      <c r="Q10" s="15">
        <f>IF(A10="","",IFERROR(VLOOKUP(A10,'Move-Ins'!$A$5:$C$104,2,FALSE)&amp;" / "&amp;VLOOKUP(A10,'Move-Ins'!$A$5:$C$104,3,FALSE),"Inspection ID not found"))</f>
        <v/>
      </c>
      <c r="R10" s="15">
        <f>IF(A10="","",IF(Q10="Inspection ID not found","Check inspection ID",IF(OR(B10="",C10="",D10="",M10="",N10=""),"Check required fields",IF(AND(D10="Meter",OR(H10="",I10="")),"Check meter entry",IF(AND(D10&lt;&gt;"Meter",E10=""),"Check condition",IF(AND(K10&gt;0,J10=""),"Add photo reference",IF(AND(OR(N10="Open",N10="Scheduled"),O10=""),"Add follow-up due",IF(AND(OR(N10="Open",N10="Scheduled"),O10&lt;&gt;"",O10&lt;TODAY()),"Past due - review",IF(AND(OR(E10="Poor",E10="Damaged",G10="Not Working"),N10="No Action"),"Review issue status","Ready")))))))))</f>
        <v/>
      </c>
    </row>
    <row r="11" ht="36" customHeight="1">
      <c r="A11" s="11" t="inlineStr">
        <is>
          <t>DEMO-MI-001</t>
        </is>
      </c>
      <c r="B11" s="11" t="inlineStr">
        <is>
          <t>Bedroom</t>
        </is>
      </c>
      <c r="C11" s="11" t="inlineStr">
        <is>
          <t>Carpet</t>
        </is>
      </c>
      <c r="D11" s="13" t="inlineStr">
        <is>
          <t>Condition</t>
        </is>
      </c>
      <c r="E11" s="13" t="inlineStr">
        <is>
          <t>Fair</t>
        </is>
      </c>
      <c r="F11" s="13" t="inlineStr">
        <is>
          <t>Needs Cleaning</t>
        </is>
      </c>
      <c r="G11" s="13" t="inlineStr">
        <is>
          <t>Not Tested</t>
        </is>
      </c>
      <c r="H11" s="16" t="n"/>
      <c r="I11" s="13" t="n"/>
      <c r="J11" s="11" t="inlineStr">
        <is>
          <t>FICTIONAL-PHOTO-006</t>
        </is>
      </c>
      <c r="K11" s="17" t="n">
        <v>1</v>
      </c>
      <c r="L11" s="11" t="inlineStr">
        <is>
          <t>Fictional spot near the closet requires cleaning review.</t>
        </is>
      </c>
      <c r="M11" s="13" t="inlineStr">
        <is>
          <t>Manager</t>
        </is>
      </c>
      <c r="N11" s="13" t="inlineStr">
        <is>
          <t>Open</t>
        </is>
      </c>
      <c r="O11" s="12" t="n">
        <v>46277</v>
      </c>
      <c r="P11" s="25" t="n">
        <v>85</v>
      </c>
      <c r="Q11" s="14">
        <f>IF(A11="","",IFERROR(VLOOKUP(A11,'Move-Ins'!$A$5:$C$104,2,FALSE)&amp;" / "&amp;VLOOKUP(A11,'Move-Ins'!$A$5:$C$104,3,FALSE),"Inspection ID not found"))</f>
        <v/>
      </c>
      <c r="R11" s="14">
        <f>IF(A11="","",IF(Q11="Inspection ID not found","Check inspection ID",IF(OR(B11="",C11="",D11="",M11="",N11=""),"Check required fields",IF(AND(D11="Meter",OR(H11="",I11="")),"Check meter entry",IF(AND(D11&lt;&gt;"Meter",E11=""),"Check condition",IF(AND(K11&gt;0,J11=""),"Add photo reference",IF(AND(OR(N11="Open",N11="Scheduled"),O11=""),"Add follow-up due",IF(AND(OR(N11="Open",N11="Scheduled"),O11&lt;&gt;"",O11&lt;TODAY()),"Past due - review",IF(AND(OR(E11="Poor",E11="Damaged",G11="Not Working"),N11="No Action"),"Review issue status","Ready")))))))))</f>
        <v/>
      </c>
    </row>
    <row r="12" ht="36" customHeight="1">
      <c r="A12" s="11" t="inlineStr">
        <is>
          <t>DEMO-MI-001</t>
        </is>
      </c>
      <c r="B12" s="11" t="inlineStr">
        <is>
          <t>Bathroom</t>
        </is>
      </c>
      <c r="C12" s="11" t="inlineStr">
        <is>
          <t>Exhaust Fan</t>
        </is>
      </c>
      <c r="D12" s="13" t="inlineStr">
        <is>
          <t>Fixture</t>
        </is>
      </c>
      <c r="E12" s="13" t="inlineStr">
        <is>
          <t>Damaged</t>
        </is>
      </c>
      <c r="F12" s="13" t="inlineStr">
        <is>
          <t>Acceptable</t>
        </is>
      </c>
      <c r="G12" s="13" t="inlineStr">
        <is>
          <t>Not Working</t>
        </is>
      </c>
      <c r="H12" s="16" t="n"/>
      <c r="I12" s="13" t="n"/>
      <c r="J12" s="11" t="inlineStr">
        <is>
          <t>FICTIONAL-PHOTO-007</t>
        </is>
      </c>
      <c r="K12" s="17" t="n">
        <v>2</v>
      </c>
      <c r="L12" s="11" t="inlineStr">
        <is>
          <t>Fictional fan did not start during the manual check.</t>
        </is>
      </c>
      <c r="M12" s="13" t="inlineStr">
        <is>
          <t>Manager</t>
        </is>
      </c>
      <c r="N12" s="13" t="inlineStr">
        <is>
          <t>Scheduled</t>
        </is>
      </c>
      <c r="O12" s="12" t="n">
        <v>46280</v>
      </c>
      <c r="P12" s="25" t="n">
        <v>210</v>
      </c>
      <c r="Q12" s="15">
        <f>IF(A12="","",IFERROR(VLOOKUP(A12,'Move-Ins'!$A$5:$C$104,2,FALSE)&amp;" / "&amp;VLOOKUP(A12,'Move-Ins'!$A$5:$C$104,3,FALSE),"Inspection ID not found"))</f>
        <v/>
      </c>
      <c r="R12" s="15">
        <f>IF(A12="","",IF(Q12="Inspection ID not found","Check inspection ID",IF(OR(B12="",C12="",D12="",M12="",N12=""),"Check required fields",IF(AND(D12="Meter",OR(H12="",I12="")),"Check meter entry",IF(AND(D12&lt;&gt;"Meter",E12=""),"Check condition",IF(AND(K12&gt;0,J12=""),"Add photo reference",IF(AND(OR(N12="Open",N12="Scheduled"),O12=""),"Add follow-up due",IF(AND(OR(N12="Open",N12="Scheduled"),O12&lt;&gt;"",O12&lt;TODAY()),"Past due - review",IF(AND(OR(E12="Poor",E12="Damaged",G12="Not Working"),N12="No Action"),"Review issue status","Ready")))))))))</f>
        <v/>
      </c>
    </row>
    <row r="13" ht="36" customHeight="1">
      <c r="A13" s="11" t="inlineStr">
        <is>
          <t>DEMO-MI-001</t>
        </is>
      </c>
      <c r="B13" s="11" t="inlineStr">
        <is>
          <t>Hall</t>
        </is>
      </c>
      <c r="C13" s="11" t="inlineStr">
        <is>
          <t>Smoke Alarm</t>
        </is>
      </c>
      <c r="D13" s="13" t="inlineStr">
        <is>
          <t>Fixture</t>
        </is>
      </c>
      <c r="E13" s="13" t="inlineStr">
        <is>
          <t>Good</t>
        </is>
      </c>
      <c r="F13" s="13" t="inlineStr">
        <is>
          <t>Clean</t>
        </is>
      </c>
      <c r="G13" s="13" t="inlineStr">
        <is>
          <t>Working</t>
        </is>
      </c>
      <c r="H13" s="16" t="n"/>
      <c r="I13" s="13" t="n"/>
      <c r="J13" s="11" t="inlineStr">
        <is>
          <t>FICTIONAL-PHOTO-008</t>
        </is>
      </c>
      <c r="K13" s="17" t="n">
        <v>1</v>
      </c>
      <c r="L13" s="11" t="inlineStr">
        <is>
          <t>Button test recorded for this fictional sample; human review remains appropriate.</t>
        </is>
      </c>
      <c r="M13" s="13" t="inlineStr">
        <is>
          <t>Manager</t>
        </is>
      </c>
      <c r="N13" s="13" t="inlineStr">
        <is>
          <t>No Action</t>
        </is>
      </c>
      <c r="O13" s="12" t="n"/>
      <c r="P13" s="25" t="n"/>
      <c r="Q13" s="14">
        <f>IF(A13="","",IFERROR(VLOOKUP(A13,'Move-Ins'!$A$5:$C$104,2,FALSE)&amp;" / "&amp;VLOOKUP(A13,'Move-Ins'!$A$5:$C$104,3,FALSE),"Inspection ID not found"))</f>
        <v/>
      </c>
      <c r="R13" s="14">
        <f>IF(A13="","",IF(Q13="Inspection ID not found","Check inspection ID",IF(OR(B13="",C13="",D13="",M13="",N13=""),"Check required fields",IF(AND(D13="Meter",OR(H13="",I13="")),"Check meter entry",IF(AND(D13&lt;&gt;"Meter",E13=""),"Check condition",IF(AND(K13&gt;0,J13=""),"Add photo reference",IF(AND(OR(N13="Open",N13="Scheduled"),O13=""),"Add follow-up due",IF(AND(OR(N13="Open",N13="Scheduled"),O13&lt;&gt;"",O13&lt;TODAY()),"Past due - review",IF(AND(OR(E13="Poor",E13="Damaged",G13="Not Working"),N13="No Action"),"Review issue status","Ready")))))))))</f>
        <v/>
      </c>
    </row>
    <row r="14" ht="36" customHeight="1">
      <c r="A14" s="11" t="inlineStr">
        <is>
          <t>DEMO-MI-002</t>
        </is>
      </c>
      <c r="B14" s="11" t="inlineStr">
        <is>
          <t>Main Room</t>
        </is>
      </c>
      <c r="C14" s="11" t="inlineStr">
        <is>
          <t>Walls</t>
        </is>
      </c>
      <c r="D14" s="13" t="inlineStr">
        <is>
          <t>Condition</t>
        </is>
      </c>
      <c r="E14" s="13" t="inlineStr">
        <is>
          <t>Good</t>
        </is>
      </c>
      <c r="F14" s="13" t="inlineStr">
        <is>
          <t>Clean</t>
        </is>
      </c>
      <c r="G14" s="13" t="inlineStr">
        <is>
          <t>Not Tested</t>
        </is>
      </c>
      <c r="H14" s="16" t="n"/>
      <c r="I14" s="13" t="n"/>
      <c r="J14" s="11" t="n"/>
      <c r="K14" s="17" t="n">
        <v>0</v>
      </c>
      <c r="L14" s="11" t="inlineStr">
        <is>
          <t>Fictional second inspection sample with no follow-up noted.</t>
        </is>
      </c>
      <c r="M14" s="13" t="inlineStr">
        <is>
          <t>Not Assigned</t>
        </is>
      </c>
      <c r="N14" s="13" t="inlineStr">
        <is>
          <t>No Action</t>
        </is>
      </c>
      <c r="O14" s="12" t="n"/>
      <c r="P14" s="25" t="n"/>
      <c r="Q14" s="15">
        <f>IF(A14="","",IFERROR(VLOOKUP(A14,'Move-Ins'!$A$5:$C$104,2,FALSE)&amp;" / "&amp;VLOOKUP(A14,'Move-Ins'!$A$5:$C$104,3,FALSE),"Inspection ID not found"))</f>
        <v/>
      </c>
      <c r="R14" s="15">
        <f>IF(A14="","",IF(Q14="Inspection ID not found","Check inspection ID",IF(OR(B14="",C14="",D14="",M14="",N14=""),"Check required fields",IF(AND(D14="Meter",OR(H14="",I14="")),"Check meter entry",IF(AND(D14&lt;&gt;"Meter",E14=""),"Check condition",IF(AND(K14&gt;0,J14=""),"Add photo reference",IF(AND(OR(N14="Open",N14="Scheduled"),O14=""),"Add follow-up due",IF(AND(OR(N14="Open",N14="Scheduled"),O14&lt;&gt;"",O14&lt;TODAY()),"Past due - review",IF(AND(OR(E14="Poor",E14="Damaged",G14="Not Working"),N14="No Action"),"Review issue status","Ready")))))))))</f>
        <v/>
      </c>
    </row>
    <row r="15" ht="36" customHeight="1">
      <c r="A15" s="11" t="n"/>
      <c r="B15" s="11" t="n"/>
      <c r="C15" s="11" t="n"/>
      <c r="D15" s="13" t="n"/>
      <c r="E15" s="13" t="n"/>
      <c r="F15" s="13" t="n"/>
      <c r="G15" s="13" t="n"/>
      <c r="H15" s="16" t="n"/>
      <c r="I15" s="13" t="n"/>
      <c r="J15" s="11" t="n"/>
      <c r="K15" s="17" t="n"/>
      <c r="L15" s="11" t="n"/>
      <c r="M15" s="13" t="n"/>
      <c r="N15" s="13" t="n"/>
      <c r="O15" s="12" t="n"/>
      <c r="P15" s="25" t="n"/>
      <c r="Q15" s="14">
        <f>IF(A15="","",IFERROR(VLOOKUP(A15,'Move-Ins'!$A$5:$C$104,2,FALSE)&amp;" / "&amp;VLOOKUP(A15,'Move-Ins'!$A$5:$C$104,3,FALSE),"Inspection ID not found"))</f>
        <v/>
      </c>
      <c r="R15" s="14">
        <f>IF(A15="","",IF(Q15="Inspection ID not found","Check inspection ID",IF(OR(B15="",C15="",D15="",M15="",N15=""),"Check required fields",IF(AND(D15="Meter",OR(H15="",I15="")),"Check meter entry",IF(AND(D15&lt;&gt;"Meter",E15=""),"Check condition",IF(AND(K15&gt;0,J15=""),"Add photo reference",IF(AND(OR(N15="Open",N15="Scheduled"),O15=""),"Add follow-up due",IF(AND(OR(N15="Open",N15="Scheduled"),O15&lt;&gt;"",O15&lt;TODAY()),"Past due - review",IF(AND(OR(E15="Poor",E15="Damaged",G15="Not Working"),N15="No Action"),"Review issue status","Ready")))))))))</f>
        <v/>
      </c>
    </row>
    <row r="16" ht="36" customHeight="1">
      <c r="A16" s="11" t="n"/>
      <c r="B16" s="11" t="n"/>
      <c r="C16" s="11" t="n"/>
      <c r="D16" s="13" t="n"/>
      <c r="E16" s="13" t="n"/>
      <c r="F16" s="13" t="n"/>
      <c r="G16" s="13" t="n"/>
      <c r="H16" s="16" t="n"/>
      <c r="I16" s="13" t="n"/>
      <c r="J16" s="11" t="n"/>
      <c r="K16" s="17" t="n"/>
      <c r="L16" s="11" t="n"/>
      <c r="M16" s="13" t="n"/>
      <c r="N16" s="13" t="n"/>
      <c r="O16" s="12" t="n"/>
      <c r="P16" s="25" t="n"/>
      <c r="Q16" s="15">
        <f>IF(A16="","",IFERROR(VLOOKUP(A16,'Move-Ins'!$A$5:$C$104,2,FALSE)&amp;" / "&amp;VLOOKUP(A16,'Move-Ins'!$A$5:$C$104,3,FALSE),"Inspection ID not found"))</f>
        <v/>
      </c>
      <c r="R16" s="15">
        <f>IF(A16="","",IF(Q16="Inspection ID not found","Check inspection ID",IF(OR(B16="",C16="",D16="",M16="",N16=""),"Check required fields",IF(AND(D16="Meter",OR(H16="",I16="")),"Check meter entry",IF(AND(D16&lt;&gt;"Meter",E16=""),"Check condition",IF(AND(K16&gt;0,J16=""),"Add photo reference",IF(AND(OR(N16="Open",N16="Scheduled"),O16=""),"Add follow-up due",IF(AND(OR(N16="Open",N16="Scheduled"),O16&lt;&gt;"",O16&lt;TODAY()),"Past due - review",IF(AND(OR(E16="Poor",E16="Damaged",G16="Not Working"),N16="No Action"),"Review issue status","Ready")))))))))</f>
        <v/>
      </c>
    </row>
    <row r="17" ht="36" customHeight="1">
      <c r="A17" s="11" t="n"/>
      <c r="B17" s="11" t="n"/>
      <c r="C17" s="11" t="n"/>
      <c r="D17" s="13" t="n"/>
      <c r="E17" s="13" t="n"/>
      <c r="F17" s="13" t="n"/>
      <c r="G17" s="13" t="n"/>
      <c r="H17" s="16" t="n"/>
      <c r="I17" s="13" t="n"/>
      <c r="J17" s="11" t="n"/>
      <c r="K17" s="17" t="n"/>
      <c r="L17" s="11" t="n"/>
      <c r="M17" s="13" t="n"/>
      <c r="N17" s="13" t="n"/>
      <c r="O17" s="12" t="n"/>
      <c r="P17" s="25" t="n"/>
      <c r="Q17" s="14">
        <f>IF(A17="","",IFERROR(VLOOKUP(A17,'Move-Ins'!$A$5:$C$104,2,FALSE)&amp;" / "&amp;VLOOKUP(A17,'Move-Ins'!$A$5:$C$104,3,FALSE),"Inspection ID not found"))</f>
        <v/>
      </c>
      <c r="R17" s="14">
        <f>IF(A17="","",IF(Q17="Inspection ID not found","Check inspection ID",IF(OR(B17="",C17="",D17="",M17="",N17=""),"Check required fields",IF(AND(D17="Meter",OR(H17="",I17="")),"Check meter entry",IF(AND(D17&lt;&gt;"Meter",E17=""),"Check condition",IF(AND(K17&gt;0,J17=""),"Add photo reference",IF(AND(OR(N17="Open",N17="Scheduled"),O17=""),"Add follow-up due",IF(AND(OR(N17="Open",N17="Scheduled"),O17&lt;&gt;"",O17&lt;TODAY()),"Past due - review",IF(AND(OR(E17="Poor",E17="Damaged",G17="Not Working"),N17="No Action"),"Review issue status","Ready")))))))))</f>
        <v/>
      </c>
    </row>
    <row r="18" ht="36" customHeight="1">
      <c r="A18" s="11" t="n"/>
      <c r="B18" s="11" t="n"/>
      <c r="C18" s="11" t="n"/>
      <c r="D18" s="13" t="n"/>
      <c r="E18" s="13" t="n"/>
      <c r="F18" s="13" t="n"/>
      <c r="G18" s="13" t="n"/>
      <c r="H18" s="16" t="n"/>
      <c r="I18" s="13" t="n"/>
      <c r="J18" s="11" t="n"/>
      <c r="K18" s="17" t="n"/>
      <c r="L18" s="11" t="n"/>
      <c r="M18" s="13" t="n"/>
      <c r="N18" s="13" t="n"/>
      <c r="O18" s="12" t="n"/>
      <c r="P18" s="25" t="n"/>
      <c r="Q18" s="15">
        <f>IF(A18="","",IFERROR(VLOOKUP(A18,'Move-Ins'!$A$5:$C$104,2,FALSE)&amp;" / "&amp;VLOOKUP(A18,'Move-Ins'!$A$5:$C$104,3,FALSE),"Inspection ID not found"))</f>
        <v/>
      </c>
      <c r="R18" s="15">
        <f>IF(A18="","",IF(Q18="Inspection ID not found","Check inspection ID",IF(OR(B18="",C18="",D18="",M18="",N18=""),"Check required fields",IF(AND(D18="Meter",OR(H18="",I18="")),"Check meter entry",IF(AND(D18&lt;&gt;"Meter",E18=""),"Check condition",IF(AND(K18&gt;0,J18=""),"Add photo reference",IF(AND(OR(N18="Open",N18="Scheduled"),O18=""),"Add follow-up due",IF(AND(OR(N18="Open",N18="Scheduled"),O18&lt;&gt;"",O18&lt;TODAY()),"Past due - review",IF(AND(OR(E18="Poor",E18="Damaged",G18="Not Working"),N18="No Action"),"Review issue status","Ready")))))))))</f>
        <v/>
      </c>
    </row>
    <row r="19" ht="36" customHeight="1">
      <c r="A19" s="11" t="n"/>
      <c r="B19" s="11" t="n"/>
      <c r="C19" s="11" t="n"/>
      <c r="D19" s="13" t="n"/>
      <c r="E19" s="13" t="n"/>
      <c r="F19" s="13" t="n"/>
      <c r="G19" s="13" t="n"/>
      <c r="H19" s="16" t="n"/>
      <c r="I19" s="13" t="n"/>
      <c r="J19" s="11" t="n"/>
      <c r="K19" s="17" t="n"/>
      <c r="L19" s="11" t="n"/>
      <c r="M19" s="13" t="n"/>
      <c r="N19" s="13" t="n"/>
      <c r="O19" s="12" t="n"/>
      <c r="P19" s="25" t="n"/>
      <c r="Q19" s="14">
        <f>IF(A19="","",IFERROR(VLOOKUP(A19,'Move-Ins'!$A$5:$C$104,2,FALSE)&amp;" / "&amp;VLOOKUP(A19,'Move-Ins'!$A$5:$C$104,3,FALSE),"Inspection ID not found"))</f>
        <v/>
      </c>
      <c r="R19" s="14">
        <f>IF(A19="","",IF(Q19="Inspection ID not found","Check inspection ID",IF(OR(B19="",C19="",D19="",M19="",N19=""),"Check required fields",IF(AND(D19="Meter",OR(H19="",I19="")),"Check meter entry",IF(AND(D19&lt;&gt;"Meter",E19=""),"Check condition",IF(AND(K19&gt;0,J19=""),"Add photo reference",IF(AND(OR(N19="Open",N19="Scheduled"),O19=""),"Add follow-up due",IF(AND(OR(N19="Open",N19="Scheduled"),O19&lt;&gt;"",O19&lt;TODAY()),"Past due - review",IF(AND(OR(E19="Poor",E19="Damaged",G19="Not Working"),N19="No Action"),"Review issue status","Ready")))))))))</f>
        <v/>
      </c>
    </row>
    <row r="20" ht="36" customHeight="1">
      <c r="A20" s="11" t="n"/>
      <c r="B20" s="11" t="n"/>
      <c r="C20" s="11" t="n"/>
      <c r="D20" s="13" t="n"/>
      <c r="E20" s="13" t="n"/>
      <c r="F20" s="13" t="n"/>
      <c r="G20" s="13" t="n"/>
      <c r="H20" s="16" t="n"/>
      <c r="I20" s="13" t="n"/>
      <c r="J20" s="11" t="n"/>
      <c r="K20" s="17" t="n"/>
      <c r="L20" s="11" t="n"/>
      <c r="M20" s="13" t="n"/>
      <c r="N20" s="13" t="n"/>
      <c r="O20" s="12" t="n"/>
      <c r="P20" s="25" t="n"/>
      <c r="Q20" s="15">
        <f>IF(A20="","",IFERROR(VLOOKUP(A20,'Move-Ins'!$A$5:$C$104,2,FALSE)&amp;" / "&amp;VLOOKUP(A20,'Move-Ins'!$A$5:$C$104,3,FALSE),"Inspection ID not found"))</f>
        <v/>
      </c>
      <c r="R20" s="15">
        <f>IF(A20="","",IF(Q20="Inspection ID not found","Check inspection ID",IF(OR(B20="",C20="",D20="",M20="",N20=""),"Check required fields",IF(AND(D20="Meter",OR(H20="",I20="")),"Check meter entry",IF(AND(D20&lt;&gt;"Meter",E20=""),"Check condition",IF(AND(K20&gt;0,J20=""),"Add photo reference",IF(AND(OR(N20="Open",N20="Scheduled"),O20=""),"Add follow-up due",IF(AND(OR(N20="Open",N20="Scheduled"),O20&lt;&gt;"",O20&lt;TODAY()),"Past due - review",IF(AND(OR(E20="Poor",E20="Damaged",G20="Not Working"),N20="No Action"),"Review issue status","Ready")))))))))</f>
        <v/>
      </c>
    </row>
    <row r="21" ht="36" customHeight="1">
      <c r="A21" s="11" t="n"/>
      <c r="B21" s="11" t="n"/>
      <c r="C21" s="11" t="n"/>
      <c r="D21" s="13" t="n"/>
      <c r="E21" s="13" t="n"/>
      <c r="F21" s="13" t="n"/>
      <c r="G21" s="13" t="n"/>
      <c r="H21" s="16" t="n"/>
      <c r="I21" s="13" t="n"/>
      <c r="J21" s="11" t="n"/>
      <c r="K21" s="17" t="n"/>
      <c r="L21" s="11" t="n"/>
      <c r="M21" s="13" t="n"/>
      <c r="N21" s="13" t="n"/>
      <c r="O21" s="12" t="n"/>
      <c r="P21" s="25" t="n"/>
      <c r="Q21" s="14">
        <f>IF(A21="","",IFERROR(VLOOKUP(A21,'Move-Ins'!$A$5:$C$104,2,FALSE)&amp;" / "&amp;VLOOKUP(A21,'Move-Ins'!$A$5:$C$104,3,FALSE),"Inspection ID not found"))</f>
        <v/>
      </c>
      <c r="R21" s="14">
        <f>IF(A21="","",IF(Q21="Inspection ID not found","Check inspection ID",IF(OR(B21="",C21="",D21="",M21="",N21=""),"Check required fields",IF(AND(D21="Meter",OR(H21="",I21="")),"Check meter entry",IF(AND(D21&lt;&gt;"Meter",E21=""),"Check condition",IF(AND(K21&gt;0,J21=""),"Add photo reference",IF(AND(OR(N21="Open",N21="Scheduled"),O21=""),"Add follow-up due",IF(AND(OR(N21="Open",N21="Scheduled"),O21&lt;&gt;"",O21&lt;TODAY()),"Past due - review",IF(AND(OR(E21="Poor",E21="Damaged",G21="Not Working"),N21="No Action"),"Review issue status","Ready")))))))))</f>
        <v/>
      </c>
    </row>
    <row r="22" ht="36" customHeight="1">
      <c r="A22" s="11" t="n"/>
      <c r="B22" s="11" t="n"/>
      <c r="C22" s="11" t="n"/>
      <c r="D22" s="13" t="n"/>
      <c r="E22" s="13" t="n"/>
      <c r="F22" s="13" t="n"/>
      <c r="G22" s="13" t="n"/>
      <c r="H22" s="16" t="n"/>
      <c r="I22" s="13" t="n"/>
      <c r="J22" s="11" t="n"/>
      <c r="K22" s="17" t="n"/>
      <c r="L22" s="11" t="n"/>
      <c r="M22" s="13" t="n"/>
      <c r="N22" s="13" t="n"/>
      <c r="O22" s="12" t="n"/>
      <c r="P22" s="25" t="n"/>
      <c r="Q22" s="15">
        <f>IF(A22="","",IFERROR(VLOOKUP(A22,'Move-Ins'!$A$5:$C$104,2,FALSE)&amp;" / "&amp;VLOOKUP(A22,'Move-Ins'!$A$5:$C$104,3,FALSE),"Inspection ID not found"))</f>
        <v/>
      </c>
      <c r="R22" s="15">
        <f>IF(A22="","",IF(Q22="Inspection ID not found","Check inspection ID",IF(OR(B22="",C22="",D22="",M22="",N22=""),"Check required fields",IF(AND(D22="Meter",OR(H22="",I22="")),"Check meter entry",IF(AND(D22&lt;&gt;"Meter",E22=""),"Check condition",IF(AND(K22&gt;0,J22=""),"Add photo reference",IF(AND(OR(N22="Open",N22="Scheduled"),O22=""),"Add follow-up due",IF(AND(OR(N22="Open",N22="Scheduled"),O22&lt;&gt;"",O22&lt;TODAY()),"Past due - review",IF(AND(OR(E22="Poor",E22="Damaged",G22="Not Working"),N22="No Action"),"Review issue status","Ready")))))))))</f>
        <v/>
      </c>
    </row>
    <row r="23" ht="36" customHeight="1">
      <c r="A23" s="11" t="n"/>
      <c r="B23" s="11" t="n"/>
      <c r="C23" s="11" t="n"/>
      <c r="D23" s="13" t="n"/>
      <c r="E23" s="13" t="n"/>
      <c r="F23" s="13" t="n"/>
      <c r="G23" s="13" t="n"/>
      <c r="H23" s="16" t="n"/>
      <c r="I23" s="13" t="n"/>
      <c r="J23" s="11" t="n"/>
      <c r="K23" s="17" t="n"/>
      <c r="L23" s="11" t="n"/>
      <c r="M23" s="13" t="n"/>
      <c r="N23" s="13" t="n"/>
      <c r="O23" s="12" t="n"/>
      <c r="P23" s="25" t="n"/>
      <c r="Q23" s="14">
        <f>IF(A23="","",IFERROR(VLOOKUP(A23,'Move-Ins'!$A$5:$C$104,2,FALSE)&amp;" / "&amp;VLOOKUP(A23,'Move-Ins'!$A$5:$C$104,3,FALSE),"Inspection ID not found"))</f>
        <v/>
      </c>
      <c r="R23" s="14">
        <f>IF(A23="","",IF(Q23="Inspection ID not found","Check inspection ID",IF(OR(B23="",C23="",D23="",M23="",N23=""),"Check required fields",IF(AND(D23="Meter",OR(H23="",I23="")),"Check meter entry",IF(AND(D23&lt;&gt;"Meter",E23=""),"Check condition",IF(AND(K23&gt;0,J23=""),"Add photo reference",IF(AND(OR(N23="Open",N23="Scheduled"),O23=""),"Add follow-up due",IF(AND(OR(N23="Open",N23="Scheduled"),O23&lt;&gt;"",O23&lt;TODAY()),"Past due - review",IF(AND(OR(E23="Poor",E23="Damaged",G23="Not Working"),N23="No Action"),"Review issue status","Ready")))))))))</f>
        <v/>
      </c>
    </row>
    <row r="24" ht="36" customHeight="1">
      <c r="A24" s="11" t="n"/>
      <c r="B24" s="11" t="n"/>
      <c r="C24" s="11" t="n"/>
      <c r="D24" s="13" t="n"/>
      <c r="E24" s="13" t="n"/>
      <c r="F24" s="13" t="n"/>
      <c r="G24" s="13" t="n"/>
      <c r="H24" s="16" t="n"/>
      <c r="I24" s="13" t="n"/>
      <c r="J24" s="11" t="n"/>
      <c r="K24" s="17" t="n"/>
      <c r="L24" s="11" t="n"/>
      <c r="M24" s="13" t="n"/>
      <c r="N24" s="13" t="n"/>
      <c r="O24" s="12" t="n"/>
      <c r="P24" s="25" t="n"/>
      <c r="Q24" s="15">
        <f>IF(A24="","",IFERROR(VLOOKUP(A24,'Move-Ins'!$A$5:$C$104,2,FALSE)&amp;" / "&amp;VLOOKUP(A24,'Move-Ins'!$A$5:$C$104,3,FALSE),"Inspection ID not found"))</f>
        <v/>
      </c>
      <c r="R24" s="15">
        <f>IF(A24="","",IF(Q24="Inspection ID not found","Check inspection ID",IF(OR(B24="",C24="",D24="",M24="",N24=""),"Check required fields",IF(AND(D24="Meter",OR(H24="",I24="")),"Check meter entry",IF(AND(D24&lt;&gt;"Meter",E24=""),"Check condition",IF(AND(K24&gt;0,J24=""),"Add photo reference",IF(AND(OR(N24="Open",N24="Scheduled"),O24=""),"Add follow-up due",IF(AND(OR(N24="Open",N24="Scheduled"),O24&lt;&gt;"",O24&lt;TODAY()),"Past due - review",IF(AND(OR(E24="Poor",E24="Damaged",G24="Not Working"),N24="No Action"),"Review issue status","Ready")))))))))</f>
        <v/>
      </c>
    </row>
    <row r="25" ht="36" customHeight="1">
      <c r="A25" s="11" t="n"/>
      <c r="B25" s="11" t="n"/>
      <c r="C25" s="11" t="n"/>
      <c r="D25" s="13" t="n"/>
      <c r="E25" s="13" t="n"/>
      <c r="F25" s="13" t="n"/>
      <c r="G25" s="13" t="n"/>
      <c r="H25" s="16" t="n"/>
      <c r="I25" s="13" t="n"/>
      <c r="J25" s="11" t="n"/>
      <c r="K25" s="17" t="n"/>
      <c r="L25" s="11" t="n"/>
      <c r="M25" s="13" t="n"/>
      <c r="N25" s="13" t="n"/>
      <c r="O25" s="12" t="n"/>
      <c r="P25" s="25" t="n"/>
      <c r="Q25" s="14">
        <f>IF(A25="","",IFERROR(VLOOKUP(A25,'Move-Ins'!$A$5:$C$104,2,FALSE)&amp;" / "&amp;VLOOKUP(A25,'Move-Ins'!$A$5:$C$104,3,FALSE),"Inspection ID not found"))</f>
        <v/>
      </c>
      <c r="R25" s="14">
        <f>IF(A25="","",IF(Q25="Inspection ID not found","Check inspection ID",IF(OR(B25="",C25="",D25="",M25="",N25=""),"Check required fields",IF(AND(D25="Meter",OR(H25="",I25="")),"Check meter entry",IF(AND(D25&lt;&gt;"Meter",E25=""),"Check condition",IF(AND(K25&gt;0,J25=""),"Add photo reference",IF(AND(OR(N25="Open",N25="Scheduled"),O25=""),"Add follow-up due",IF(AND(OR(N25="Open",N25="Scheduled"),O25&lt;&gt;"",O25&lt;TODAY()),"Past due - review",IF(AND(OR(E25="Poor",E25="Damaged",G25="Not Working"),N25="No Action"),"Review issue status","Ready")))))))))</f>
        <v/>
      </c>
    </row>
    <row r="26" ht="36" customHeight="1">
      <c r="A26" s="11" t="n"/>
      <c r="B26" s="11" t="n"/>
      <c r="C26" s="11" t="n"/>
      <c r="D26" s="13" t="n"/>
      <c r="E26" s="13" t="n"/>
      <c r="F26" s="13" t="n"/>
      <c r="G26" s="13" t="n"/>
      <c r="H26" s="16" t="n"/>
      <c r="I26" s="13" t="n"/>
      <c r="J26" s="11" t="n"/>
      <c r="K26" s="17" t="n"/>
      <c r="L26" s="11" t="n"/>
      <c r="M26" s="13" t="n"/>
      <c r="N26" s="13" t="n"/>
      <c r="O26" s="12" t="n"/>
      <c r="P26" s="25" t="n"/>
      <c r="Q26" s="15">
        <f>IF(A26="","",IFERROR(VLOOKUP(A26,'Move-Ins'!$A$5:$C$104,2,FALSE)&amp;" / "&amp;VLOOKUP(A26,'Move-Ins'!$A$5:$C$104,3,FALSE),"Inspection ID not found"))</f>
        <v/>
      </c>
      <c r="R26" s="15">
        <f>IF(A26="","",IF(Q26="Inspection ID not found","Check inspection ID",IF(OR(B26="",C26="",D26="",M26="",N26=""),"Check required fields",IF(AND(D26="Meter",OR(H26="",I26="")),"Check meter entry",IF(AND(D26&lt;&gt;"Meter",E26=""),"Check condition",IF(AND(K26&gt;0,J26=""),"Add photo reference",IF(AND(OR(N26="Open",N26="Scheduled"),O26=""),"Add follow-up due",IF(AND(OR(N26="Open",N26="Scheduled"),O26&lt;&gt;"",O26&lt;TODAY()),"Past due - review",IF(AND(OR(E26="Poor",E26="Damaged",G26="Not Working"),N26="No Action"),"Review issue status","Ready")))))))))</f>
        <v/>
      </c>
    </row>
    <row r="27" ht="36" customHeight="1">
      <c r="A27" s="11" t="n"/>
      <c r="B27" s="11" t="n"/>
      <c r="C27" s="11" t="n"/>
      <c r="D27" s="13" t="n"/>
      <c r="E27" s="13" t="n"/>
      <c r="F27" s="13" t="n"/>
      <c r="G27" s="13" t="n"/>
      <c r="H27" s="16" t="n"/>
      <c r="I27" s="13" t="n"/>
      <c r="J27" s="11" t="n"/>
      <c r="K27" s="17" t="n"/>
      <c r="L27" s="11" t="n"/>
      <c r="M27" s="13" t="n"/>
      <c r="N27" s="13" t="n"/>
      <c r="O27" s="12" t="n"/>
      <c r="P27" s="25" t="n"/>
      <c r="Q27" s="14">
        <f>IF(A27="","",IFERROR(VLOOKUP(A27,'Move-Ins'!$A$5:$C$104,2,FALSE)&amp;" / "&amp;VLOOKUP(A27,'Move-Ins'!$A$5:$C$104,3,FALSE),"Inspection ID not found"))</f>
        <v/>
      </c>
      <c r="R27" s="14">
        <f>IF(A27="","",IF(Q27="Inspection ID not found","Check inspection ID",IF(OR(B27="",C27="",D27="",M27="",N27=""),"Check required fields",IF(AND(D27="Meter",OR(H27="",I27="")),"Check meter entry",IF(AND(D27&lt;&gt;"Meter",E27=""),"Check condition",IF(AND(K27&gt;0,J27=""),"Add photo reference",IF(AND(OR(N27="Open",N27="Scheduled"),O27=""),"Add follow-up due",IF(AND(OR(N27="Open",N27="Scheduled"),O27&lt;&gt;"",O27&lt;TODAY()),"Past due - review",IF(AND(OR(E27="Poor",E27="Damaged",G27="Not Working"),N27="No Action"),"Review issue status","Ready")))))))))</f>
        <v/>
      </c>
    </row>
    <row r="28" ht="36" customHeight="1">
      <c r="A28" s="11" t="n"/>
      <c r="B28" s="11" t="n"/>
      <c r="C28" s="11" t="n"/>
      <c r="D28" s="13" t="n"/>
      <c r="E28" s="13" t="n"/>
      <c r="F28" s="13" t="n"/>
      <c r="G28" s="13" t="n"/>
      <c r="H28" s="16" t="n"/>
      <c r="I28" s="13" t="n"/>
      <c r="J28" s="11" t="n"/>
      <c r="K28" s="17" t="n"/>
      <c r="L28" s="11" t="n"/>
      <c r="M28" s="13" t="n"/>
      <c r="N28" s="13" t="n"/>
      <c r="O28" s="12" t="n"/>
      <c r="P28" s="25" t="n"/>
      <c r="Q28" s="15">
        <f>IF(A28="","",IFERROR(VLOOKUP(A28,'Move-Ins'!$A$5:$C$104,2,FALSE)&amp;" / "&amp;VLOOKUP(A28,'Move-Ins'!$A$5:$C$104,3,FALSE),"Inspection ID not found"))</f>
        <v/>
      </c>
      <c r="R28" s="15">
        <f>IF(A28="","",IF(Q28="Inspection ID not found","Check inspection ID",IF(OR(B28="",C28="",D28="",M28="",N28=""),"Check required fields",IF(AND(D28="Meter",OR(H28="",I28="")),"Check meter entry",IF(AND(D28&lt;&gt;"Meter",E28=""),"Check condition",IF(AND(K28&gt;0,J28=""),"Add photo reference",IF(AND(OR(N28="Open",N28="Scheduled"),O28=""),"Add follow-up due",IF(AND(OR(N28="Open",N28="Scheduled"),O28&lt;&gt;"",O28&lt;TODAY()),"Past due - review",IF(AND(OR(E28="Poor",E28="Damaged",G28="Not Working"),N28="No Action"),"Review issue status","Ready")))))))))</f>
        <v/>
      </c>
    </row>
    <row r="29" ht="36" customHeight="1">
      <c r="A29" s="11" t="n"/>
      <c r="B29" s="11" t="n"/>
      <c r="C29" s="11" t="n"/>
      <c r="D29" s="13" t="n"/>
      <c r="E29" s="13" t="n"/>
      <c r="F29" s="13" t="n"/>
      <c r="G29" s="13" t="n"/>
      <c r="H29" s="16" t="n"/>
      <c r="I29" s="13" t="n"/>
      <c r="J29" s="11" t="n"/>
      <c r="K29" s="17" t="n"/>
      <c r="L29" s="11" t="n"/>
      <c r="M29" s="13" t="n"/>
      <c r="N29" s="13" t="n"/>
      <c r="O29" s="12" t="n"/>
      <c r="P29" s="25" t="n"/>
      <c r="Q29" s="14">
        <f>IF(A29="","",IFERROR(VLOOKUP(A29,'Move-Ins'!$A$5:$C$104,2,FALSE)&amp;" / "&amp;VLOOKUP(A29,'Move-Ins'!$A$5:$C$104,3,FALSE),"Inspection ID not found"))</f>
        <v/>
      </c>
      <c r="R29" s="14">
        <f>IF(A29="","",IF(Q29="Inspection ID not found","Check inspection ID",IF(OR(B29="",C29="",D29="",M29="",N29=""),"Check required fields",IF(AND(D29="Meter",OR(H29="",I29="")),"Check meter entry",IF(AND(D29&lt;&gt;"Meter",E29=""),"Check condition",IF(AND(K29&gt;0,J29=""),"Add photo reference",IF(AND(OR(N29="Open",N29="Scheduled"),O29=""),"Add follow-up due",IF(AND(OR(N29="Open",N29="Scheduled"),O29&lt;&gt;"",O29&lt;TODAY()),"Past due - review",IF(AND(OR(E29="Poor",E29="Damaged",G29="Not Working"),N29="No Action"),"Review issue status","Ready")))))))))</f>
        <v/>
      </c>
    </row>
    <row r="30" ht="36" customHeight="1">
      <c r="A30" s="11" t="n"/>
      <c r="B30" s="11" t="n"/>
      <c r="C30" s="11" t="n"/>
      <c r="D30" s="13" t="n"/>
      <c r="E30" s="13" t="n"/>
      <c r="F30" s="13" t="n"/>
      <c r="G30" s="13" t="n"/>
      <c r="H30" s="16" t="n"/>
      <c r="I30" s="13" t="n"/>
      <c r="J30" s="11" t="n"/>
      <c r="K30" s="17" t="n"/>
      <c r="L30" s="11" t="n"/>
      <c r="M30" s="13" t="n"/>
      <c r="N30" s="13" t="n"/>
      <c r="O30" s="12" t="n"/>
      <c r="P30" s="25" t="n"/>
      <c r="Q30" s="15">
        <f>IF(A30="","",IFERROR(VLOOKUP(A30,'Move-Ins'!$A$5:$C$104,2,FALSE)&amp;" / "&amp;VLOOKUP(A30,'Move-Ins'!$A$5:$C$104,3,FALSE),"Inspection ID not found"))</f>
        <v/>
      </c>
      <c r="R30" s="15">
        <f>IF(A30="","",IF(Q30="Inspection ID not found","Check inspection ID",IF(OR(B30="",C30="",D30="",M30="",N30=""),"Check required fields",IF(AND(D30="Meter",OR(H30="",I30="")),"Check meter entry",IF(AND(D30&lt;&gt;"Meter",E30=""),"Check condition",IF(AND(K30&gt;0,J30=""),"Add photo reference",IF(AND(OR(N30="Open",N30="Scheduled"),O30=""),"Add follow-up due",IF(AND(OR(N30="Open",N30="Scheduled"),O30&lt;&gt;"",O30&lt;TODAY()),"Past due - review",IF(AND(OR(E30="Poor",E30="Damaged",G30="Not Working"),N30="No Action"),"Review issue status","Ready")))))))))</f>
        <v/>
      </c>
    </row>
    <row r="31" ht="36" customHeight="1">
      <c r="A31" s="11" t="n"/>
      <c r="B31" s="11" t="n"/>
      <c r="C31" s="11" t="n"/>
      <c r="D31" s="13" t="n"/>
      <c r="E31" s="13" t="n"/>
      <c r="F31" s="13" t="n"/>
      <c r="G31" s="13" t="n"/>
      <c r="H31" s="16" t="n"/>
      <c r="I31" s="13" t="n"/>
      <c r="J31" s="11" t="n"/>
      <c r="K31" s="17" t="n"/>
      <c r="L31" s="11" t="n"/>
      <c r="M31" s="13" t="n"/>
      <c r="N31" s="13" t="n"/>
      <c r="O31" s="12" t="n"/>
      <c r="P31" s="25" t="n"/>
      <c r="Q31" s="14">
        <f>IF(A31="","",IFERROR(VLOOKUP(A31,'Move-Ins'!$A$5:$C$104,2,FALSE)&amp;" / "&amp;VLOOKUP(A31,'Move-Ins'!$A$5:$C$104,3,FALSE),"Inspection ID not found"))</f>
        <v/>
      </c>
      <c r="R31" s="14">
        <f>IF(A31="","",IF(Q31="Inspection ID not found","Check inspection ID",IF(OR(B31="",C31="",D31="",M31="",N31=""),"Check required fields",IF(AND(D31="Meter",OR(H31="",I31="")),"Check meter entry",IF(AND(D31&lt;&gt;"Meter",E31=""),"Check condition",IF(AND(K31&gt;0,J31=""),"Add photo reference",IF(AND(OR(N31="Open",N31="Scheduled"),O31=""),"Add follow-up due",IF(AND(OR(N31="Open",N31="Scheduled"),O31&lt;&gt;"",O31&lt;TODAY()),"Past due - review",IF(AND(OR(E31="Poor",E31="Damaged",G31="Not Working"),N31="No Action"),"Review issue status","Ready")))))))))</f>
        <v/>
      </c>
    </row>
    <row r="32" ht="36" customHeight="1">
      <c r="A32" s="11" t="n"/>
      <c r="B32" s="11" t="n"/>
      <c r="C32" s="11" t="n"/>
      <c r="D32" s="13" t="n"/>
      <c r="E32" s="13" t="n"/>
      <c r="F32" s="13" t="n"/>
      <c r="G32" s="13" t="n"/>
      <c r="H32" s="16" t="n"/>
      <c r="I32" s="13" t="n"/>
      <c r="J32" s="11" t="n"/>
      <c r="K32" s="17" t="n"/>
      <c r="L32" s="11" t="n"/>
      <c r="M32" s="13" t="n"/>
      <c r="N32" s="13" t="n"/>
      <c r="O32" s="12" t="n"/>
      <c r="P32" s="25" t="n"/>
      <c r="Q32" s="15">
        <f>IF(A32="","",IFERROR(VLOOKUP(A32,'Move-Ins'!$A$5:$C$104,2,FALSE)&amp;" / "&amp;VLOOKUP(A32,'Move-Ins'!$A$5:$C$104,3,FALSE),"Inspection ID not found"))</f>
        <v/>
      </c>
      <c r="R32" s="15">
        <f>IF(A32="","",IF(Q32="Inspection ID not found","Check inspection ID",IF(OR(B32="",C32="",D32="",M32="",N32=""),"Check required fields",IF(AND(D32="Meter",OR(H32="",I32="")),"Check meter entry",IF(AND(D32&lt;&gt;"Meter",E32=""),"Check condition",IF(AND(K32&gt;0,J32=""),"Add photo reference",IF(AND(OR(N32="Open",N32="Scheduled"),O32=""),"Add follow-up due",IF(AND(OR(N32="Open",N32="Scheduled"),O32&lt;&gt;"",O32&lt;TODAY()),"Past due - review",IF(AND(OR(E32="Poor",E32="Damaged",G32="Not Working"),N32="No Action"),"Review issue status","Ready")))))))))</f>
        <v/>
      </c>
    </row>
    <row r="33" ht="36" customHeight="1">
      <c r="A33" s="11" t="n"/>
      <c r="B33" s="11" t="n"/>
      <c r="C33" s="11" t="n"/>
      <c r="D33" s="13" t="n"/>
      <c r="E33" s="13" t="n"/>
      <c r="F33" s="13" t="n"/>
      <c r="G33" s="13" t="n"/>
      <c r="H33" s="16" t="n"/>
      <c r="I33" s="13" t="n"/>
      <c r="J33" s="11" t="n"/>
      <c r="K33" s="17" t="n"/>
      <c r="L33" s="11" t="n"/>
      <c r="M33" s="13" t="n"/>
      <c r="N33" s="13" t="n"/>
      <c r="O33" s="12" t="n"/>
      <c r="P33" s="25" t="n"/>
      <c r="Q33" s="14">
        <f>IF(A33="","",IFERROR(VLOOKUP(A33,'Move-Ins'!$A$5:$C$104,2,FALSE)&amp;" / "&amp;VLOOKUP(A33,'Move-Ins'!$A$5:$C$104,3,FALSE),"Inspection ID not found"))</f>
        <v/>
      </c>
      <c r="R33" s="14">
        <f>IF(A33="","",IF(Q33="Inspection ID not found","Check inspection ID",IF(OR(B33="",C33="",D33="",M33="",N33=""),"Check required fields",IF(AND(D33="Meter",OR(H33="",I33="")),"Check meter entry",IF(AND(D33&lt;&gt;"Meter",E33=""),"Check condition",IF(AND(K33&gt;0,J33=""),"Add photo reference",IF(AND(OR(N33="Open",N33="Scheduled"),O33=""),"Add follow-up due",IF(AND(OR(N33="Open",N33="Scheduled"),O33&lt;&gt;"",O33&lt;TODAY()),"Past due - review",IF(AND(OR(E33="Poor",E33="Damaged",G33="Not Working"),N33="No Action"),"Review issue status","Ready")))))))))</f>
        <v/>
      </c>
    </row>
    <row r="34" ht="36" customHeight="1">
      <c r="A34" s="11" t="n"/>
      <c r="B34" s="11" t="n"/>
      <c r="C34" s="11" t="n"/>
      <c r="D34" s="13" t="n"/>
      <c r="E34" s="13" t="n"/>
      <c r="F34" s="13" t="n"/>
      <c r="G34" s="13" t="n"/>
      <c r="H34" s="16" t="n"/>
      <c r="I34" s="13" t="n"/>
      <c r="J34" s="11" t="n"/>
      <c r="K34" s="17" t="n"/>
      <c r="L34" s="11" t="n"/>
      <c r="M34" s="13" t="n"/>
      <c r="N34" s="13" t="n"/>
      <c r="O34" s="12" t="n"/>
      <c r="P34" s="25" t="n"/>
      <c r="Q34" s="15">
        <f>IF(A34="","",IFERROR(VLOOKUP(A34,'Move-Ins'!$A$5:$C$104,2,FALSE)&amp;" / "&amp;VLOOKUP(A34,'Move-Ins'!$A$5:$C$104,3,FALSE),"Inspection ID not found"))</f>
        <v/>
      </c>
      <c r="R34" s="15">
        <f>IF(A34="","",IF(Q34="Inspection ID not found","Check inspection ID",IF(OR(B34="",C34="",D34="",M34="",N34=""),"Check required fields",IF(AND(D34="Meter",OR(H34="",I34="")),"Check meter entry",IF(AND(D34&lt;&gt;"Meter",E34=""),"Check condition",IF(AND(K34&gt;0,J34=""),"Add photo reference",IF(AND(OR(N34="Open",N34="Scheduled"),O34=""),"Add follow-up due",IF(AND(OR(N34="Open",N34="Scheduled"),O34&lt;&gt;"",O34&lt;TODAY()),"Past due - review",IF(AND(OR(E34="Poor",E34="Damaged",G34="Not Working"),N34="No Action"),"Review issue status","Ready")))))))))</f>
        <v/>
      </c>
    </row>
    <row r="35" ht="36" customHeight="1">
      <c r="A35" s="11" t="n"/>
      <c r="B35" s="11" t="n"/>
      <c r="C35" s="11" t="n"/>
      <c r="D35" s="13" t="n"/>
      <c r="E35" s="13" t="n"/>
      <c r="F35" s="13" t="n"/>
      <c r="G35" s="13" t="n"/>
      <c r="H35" s="16" t="n"/>
      <c r="I35" s="13" t="n"/>
      <c r="J35" s="11" t="n"/>
      <c r="K35" s="17" t="n"/>
      <c r="L35" s="11" t="n"/>
      <c r="M35" s="13" t="n"/>
      <c r="N35" s="13" t="n"/>
      <c r="O35" s="12" t="n"/>
      <c r="P35" s="25" t="n"/>
      <c r="Q35" s="14">
        <f>IF(A35="","",IFERROR(VLOOKUP(A35,'Move-Ins'!$A$5:$C$104,2,FALSE)&amp;" / "&amp;VLOOKUP(A35,'Move-Ins'!$A$5:$C$104,3,FALSE),"Inspection ID not found"))</f>
        <v/>
      </c>
      <c r="R35" s="14">
        <f>IF(A35="","",IF(Q35="Inspection ID not found","Check inspection ID",IF(OR(B35="",C35="",D35="",M35="",N35=""),"Check required fields",IF(AND(D35="Meter",OR(H35="",I35="")),"Check meter entry",IF(AND(D35&lt;&gt;"Meter",E35=""),"Check condition",IF(AND(K35&gt;0,J35=""),"Add photo reference",IF(AND(OR(N35="Open",N35="Scheduled"),O35=""),"Add follow-up due",IF(AND(OR(N35="Open",N35="Scheduled"),O35&lt;&gt;"",O35&lt;TODAY()),"Past due - review",IF(AND(OR(E35="Poor",E35="Damaged",G35="Not Working"),N35="No Action"),"Review issue status","Ready")))))))))</f>
        <v/>
      </c>
    </row>
    <row r="36" ht="36" customHeight="1">
      <c r="A36" s="11" t="n"/>
      <c r="B36" s="11" t="n"/>
      <c r="C36" s="11" t="n"/>
      <c r="D36" s="13" t="n"/>
      <c r="E36" s="13" t="n"/>
      <c r="F36" s="13" t="n"/>
      <c r="G36" s="13" t="n"/>
      <c r="H36" s="16" t="n"/>
      <c r="I36" s="13" t="n"/>
      <c r="J36" s="11" t="n"/>
      <c r="K36" s="17" t="n"/>
      <c r="L36" s="11" t="n"/>
      <c r="M36" s="13" t="n"/>
      <c r="N36" s="13" t="n"/>
      <c r="O36" s="12" t="n"/>
      <c r="P36" s="25" t="n"/>
      <c r="Q36" s="15">
        <f>IF(A36="","",IFERROR(VLOOKUP(A36,'Move-Ins'!$A$5:$C$104,2,FALSE)&amp;" / "&amp;VLOOKUP(A36,'Move-Ins'!$A$5:$C$104,3,FALSE),"Inspection ID not found"))</f>
        <v/>
      </c>
      <c r="R36" s="15">
        <f>IF(A36="","",IF(Q36="Inspection ID not found","Check inspection ID",IF(OR(B36="",C36="",D36="",M36="",N36=""),"Check required fields",IF(AND(D36="Meter",OR(H36="",I36="")),"Check meter entry",IF(AND(D36&lt;&gt;"Meter",E36=""),"Check condition",IF(AND(K36&gt;0,J36=""),"Add photo reference",IF(AND(OR(N36="Open",N36="Scheduled"),O36=""),"Add follow-up due",IF(AND(OR(N36="Open",N36="Scheduled"),O36&lt;&gt;"",O36&lt;TODAY()),"Past due - review",IF(AND(OR(E36="Poor",E36="Damaged",G36="Not Working"),N36="No Action"),"Review issue status","Ready")))))))))</f>
        <v/>
      </c>
    </row>
    <row r="37" ht="36" customHeight="1">
      <c r="A37" s="11" t="n"/>
      <c r="B37" s="11" t="n"/>
      <c r="C37" s="11" t="n"/>
      <c r="D37" s="13" t="n"/>
      <c r="E37" s="13" t="n"/>
      <c r="F37" s="13" t="n"/>
      <c r="G37" s="13" t="n"/>
      <c r="H37" s="16" t="n"/>
      <c r="I37" s="13" t="n"/>
      <c r="J37" s="11" t="n"/>
      <c r="K37" s="17" t="n"/>
      <c r="L37" s="11" t="n"/>
      <c r="M37" s="13" t="n"/>
      <c r="N37" s="13" t="n"/>
      <c r="O37" s="12" t="n"/>
      <c r="P37" s="25" t="n"/>
      <c r="Q37" s="14">
        <f>IF(A37="","",IFERROR(VLOOKUP(A37,'Move-Ins'!$A$5:$C$104,2,FALSE)&amp;" / "&amp;VLOOKUP(A37,'Move-Ins'!$A$5:$C$104,3,FALSE),"Inspection ID not found"))</f>
        <v/>
      </c>
      <c r="R37" s="14">
        <f>IF(A37="","",IF(Q37="Inspection ID not found","Check inspection ID",IF(OR(B37="",C37="",D37="",M37="",N37=""),"Check required fields",IF(AND(D37="Meter",OR(H37="",I37="")),"Check meter entry",IF(AND(D37&lt;&gt;"Meter",E37=""),"Check condition",IF(AND(K37&gt;0,J37=""),"Add photo reference",IF(AND(OR(N37="Open",N37="Scheduled"),O37=""),"Add follow-up due",IF(AND(OR(N37="Open",N37="Scheduled"),O37&lt;&gt;"",O37&lt;TODAY()),"Past due - review",IF(AND(OR(E37="Poor",E37="Damaged",G37="Not Working"),N37="No Action"),"Review issue status","Ready")))))))))</f>
        <v/>
      </c>
    </row>
    <row r="38" ht="36" customHeight="1">
      <c r="A38" s="11" t="n"/>
      <c r="B38" s="11" t="n"/>
      <c r="C38" s="11" t="n"/>
      <c r="D38" s="13" t="n"/>
      <c r="E38" s="13" t="n"/>
      <c r="F38" s="13" t="n"/>
      <c r="G38" s="13" t="n"/>
      <c r="H38" s="16" t="n"/>
      <c r="I38" s="13" t="n"/>
      <c r="J38" s="11" t="n"/>
      <c r="K38" s="17" t="n"/>
      <c r="L38" s="11" t="n"/>
      <c r="M38" s="13" t="n"/>
      <c r="N38" s="13" t="n"/>
      <c r="O38" s="12" t="n"/>
      <c r="P38" s="25" t="n"/>
      <c r="Q38" s="15">
        <f>IF(A38="","",IFERROR(VLOOKUP(A38,'Move-Ins'!$A$5:$C$104,2,FALSE)&amp;" / "&amp;VLOOKUP(A38,'Move-Ins'!$A$5:$C$104,3,FALSE),"Inspection ID not found"))</f>
        <v/>
      </c>
      <c r="R38" s="15">
        <f>IF(A38="","",IF(Q38="Inspection ID not found","Check inspection ID",IF(OR(B38="",C38="",D38="",M38="",N38=""),"Check required fields",IF(AND(D38="Meter",OR(H38="",I38="")),"Check meter entry",IF(AND(D38&lt;&gt;"Meter",E38=""),"Check condition",IF(AND(K38&gt;0,J38=""),"Add photo reference",IF(AND(OR(N38="Open",N38="Scheduled"),O38=""),"Add follow-up due",IF(AND(OR(N38="Open",N38="Scheduled"),O38&lt;&gt;"",O38&lt;TODAY()),"Past due - review",IF(AND(OR(E38="Poor",E38="Damaged",G38="Not Working"),N38="No Action"),"Review issue status","Ready")))))))))</f>
        <v/>
      </c>
    </row>
    <row r="39" ht="36" customHeight="1">
      <c r="A39" s="11" t="n"/>
      <c r="B39" s="11" t="n"/>
      <c r="C39" s="11" t="n"/>
      <c r="D39" s="13" t="n"/>
      <c r="E39" s="13" t="n"/>
      <c r="F39" s="13" t="n"/>
      <c r="G39" s="13" t="n"/>
      <c r="H39" s="16" t="n"/>
      <c r="I39" s="13" t="n"/>
      <c r="J39" s="11" t="n"/>
      <c r="K39" s="17" t="n"/>
      <c r="L39" s="11" t="n"/>
      <c r="M39" s="13" t="n"/>
      <c r="N39" s="13" t="n"/>
      <c r="O39" s="12" t="n"/>
      <c r="P39" s="25" t="n"/>
      <c r="Q39" s="14">
        <f>IF(A39="","",IFERROR(VLOOKUP(A39,'Move-Ins'!$A$5:$C$104,2,FALSE)&amp;" / "&amp;VLOOKUP(A39,'Move-Ins'!$A$5:$C$104,3,FALSE),"Inspection ID not found"))</f>
        <v/>
      </c>
      <c r="R39" s="14">
        <f>IF(A39="","",IF(Q39="Inspection ID not found","Check inspection ID",IF(OR(B39="",C39="",D39="",M39="",N39=""),"Check required fields",IF(AND(D39="Meter",OR(H39="",I39="")),"Check meter entry",IF(AND(D39&lt;&gt;"Meter",E39=""),"Check condition",IF(AND(K39&gt;0,J39=""),"Add photo reference",IF(AND(OR(N39="Open",N39="Scheduled"),O39=""),"Add follow-up due",IF(AND(OR(N39="Open",N39="Scheduled"),O39&lt;&gt;"",O39&lt;TODAY()),"Past due - review",IF(AND(OR(E39="Poor",E39="Damaged",G39="Not Working"),N39="No Action"),"Review issue status","Ready")))))))))</f>
        <v/>
      </c>
    </row>
    <row r="40" ht="36" customHeight="1">
      <c r="A40" s="11" t="n"/>
      <c r="B40" s="11" t="n"/>
      <c r="C40" s="11" t="n"/>
      <c r="D40" s="13" t="n"/>
      <c r="E40" s="13" t="n"/>
      <c r="F40" s="13" t="n"/>
      <c r="G40" s="13" t="n"/>
      <c r="H40" s="16" t="n"/>
      <c r="I40" s="13" t="n"/>
      <c r="J40" s="11" t="n"/>
      <c r="K40" s="17" t="n"/>
      <c r="L40" s="11" t="n"/>
      <c r="M40" s="13" t="n"/>
      <c r="N40" s="13" t="n"/>
      <c r="O40" s="12" t="n"/>
      <c r="P40" s="25" t="n"/>
      <c r="Q40" s="15">
        <f>IF(A40="","",IFERROR(VLOOKUP(A40,'Move-Ins'!$A$5:$C$104,2,FALSE)&amp;" / "&amp;VLOOKUP(A40,'Move-Ins'!$A$5:$C$104,3,FALSE),"Inspection ID not found"))</f>
        <v/>
      </c>
      <c r="R40" s="15">
        <f>IF(A40="","",IF(Q40="Inspection ID not found","Check inspection ID",IF(OR(B40="",C40="",D40="",M40="",N40=""),"Check required fields",IF(AND(D40="Meter",OR(H40="",I40="")),"Check meter entry",IF(AND(D40&lt;&gt;"Meter",E40=""),"Check condition",IF(AND(K40&gt;0,J40=""),"Add photo reference",IF(AND(OR(N40="Open",N40="Scheduled"),O40=""),"Add follow-up due",IF(AND(OR(N40="Open",N40="Scheduled"),O40&lt;&gt;"",O40&lt;TODAY()),"Past due - review",IF(AND(OR(E40="Poor",E40="Damaged",G40="Not Working"),N40="No Action"),"Review issue status","Ready")))))))))</f>
        <v/>
      </c>
    </row>
    <row r="41" ht="36" customHeight="1">
      <c r="A41" s="11" t="n"/>
      <c r="B41" s="11" t="n"/>
      <c r="C41" s="11" t="n"/>
      <c r="D41" s="13" t="n"/>
      <c r="E41" s="13" t="n"/>
      <c r="F41" s="13" t="n"/>
      <c r="G41" s="13" t="n"/>
      <c r="H41" s="16" t="n"/>
      <c r="I41" s="13" t="n"/>
      <c r="J41" s="11" t="n"/>
      <c r="K41" s="17" t="n"/>
      <c r="L41" s="11" t="n"/>
      <c r="M41" s="13" t="n"/>
      <c r="N41" s="13" t="n"/>
      <c r="O41" s="12" t="n"/>
      <c r="P41" s="25" t="n"/>
      <c r="Q41" s="14">
        <f>IF(A41="","",IFERROR(VLOOKUP(A41,'Move-Ins'!$A$5:$C$104,2,FALSE)&amp;" / "&amp;VLOOKUP(A41,'Move-Ins'!$A$5:$C$104,3,FALSE),"Inspection ID not found"))</f>
        <v/>
      </c>
      <c r="R41" s="14">
        <f>IF(A41="","",IF(Q41="Inspection ID not found","Check inspection ID",IF(OR(B41="",C41="",D41="",M41="",N41=""),"Check required fields",IF(AND(D41="Meter",OR(H41="",I41="")),"Check meter entry",IF(AND(D41&lt;&gt;"Meter",E41=""),"Check condition",IF(AND(K41&gt;0,J41=""),"Add photo reference",IF(AND(OR(N41="Open",N41="Scheduled"),O41=""),"Add follow-up due",IF(AND(OR(N41="Open",N41="Scheduled"),O41&lt;&gt;"",O41&lt;TODAY()),"Past due - review",IF(AND(OR(E41="Poor",E41="Damaged",G41="Not Working"),N41="No Action"),"Review issue status","Ready")))))))))</f>
        <v/>
      </c>
    </row>
    <row r="42" ht="36" customHeight="1">
      <c r="A42" s="11" t="n"/>
      <c r="B42" s="11" t="n"/>
      <c r="C42" s="11" t="n"/>
      <c r="D42" s="13" t="n"/>
      <c r="E42" s="13" t="n"/>
      <c r="F42" s="13" t="n"/>
      <c r="G42" s="13" t="n"/>
      <c r="H42" s="16" t="n"/>
      <c r="I42" s="13" t="n"/>
      <c r="J42" s="11" t="n"/>
      <c r="K42" s="17" t="n"/>
      <c r="L42" s="11" t="n"/>
      <c r="M42" s="13" t="n"/>
      <c r="N42" s="13" t="n"/>
      <c r="O42" s="12" t="n"/>
      <c r="P42" s="25" t="n"/>
      <c r="Q42" s="15">
        <f>IF(A42="","",IFERROR(VLOOKUP(A42,'Move-Ins'!$A$5:$C$104,2,FALSE)&amp;" / "&amp;VLOOKUP(A42,'Move-Ins'!$A$5:$C$104,3,FALSE),"Inspection ID not found"))</f>
        <v/>
      </c>
      <c r="R42" s="15">
        <f>IF(A42="","",IF(Q42="Inspection ID not found","Check inspection ID",IF(OR(B42="",C42="",D42="",M42="",N42=""),"Check required fields",IF(AND(D42="Meter",OR(H42="",I42="")),"Check meter entry",IF(AND(D42&lt;&gt;"Meter",E42=""),"Check condition",IF(AND(K42&gt;0,J42=""),"Add photo reference",IF(AND(OR(N42="Open",N42="Scheduled"),O42=""),"Add follow-up due",IF(AND(OR(N42="Open",N42="Scheduled"),O42&lt;&gt;"",O42&lt;TODAY()),"Past due - review",IF(AND(OR(E42="Poor",E42="Damaged",G42="Not Working"),N42="No Action"),"Review issue status","Ready")))))))))</f>
        <v/>
      </c>
    </row>
    <row r="43" ht="36" customHeight="1">
      <c r="A43" s="11" t="n"/>
      <c r="B43" s="11" t="n"/>
      <c r="C43" s="11" t="n"/>
      <c r="D43" s="13" t="n"/>
      <c r="E43" s="13" t="n"/>
      <c r="F43" s="13" t="n"/>
      <c r="G43" s="13" t="n"/>
      <c r="H43" s="16" t="n"/>
      <c r="I43" s="13" t="n"/>
      <c r="J43" s="11" t="n"/>
      <c r="K43" s="17" t="n"/>
      <c r="L43" s="11" t="n"/>
      <c r="M43" s="13" t="n"/>
      <c r="N43" s="13" t="n"/>
      <c r="O43" s="12" t="n"/>
      <c r="P43" s="25" t="n"/>
      <c r="Q43" s="14">
        <f>IF(A43="","",IFERROR(VLOOKUP(A43,'Move-Ins'!$A$5:$C$104,2,FALSE)&amp;" / "&amp;VLOOKUP(A43,'Move-Ins'!$A$5:$C$104,3,FALSE),"Inspection ID not found"))</f>
        <v/>
      </c>
      <c r="R43" s="14">
        <f>IF(A43="","",IF(Q43="Inspection ID not found","Check inspection ID",IF(OR(B43="",C43="",D43="",M43="",N43=""),"Check required fields",IF(AND(D43="Meter",OR(H43="",I43="")),"Check meter entry",IF(AND(D43&lt;&gt;"Meter",E43=""),"Check condition",IF(AND(K43&gt;0,J43=""),"Add photo reference",IF(AND(OR(N43="Open",N43="Scheduled"),O43=""),"Add follow-up due",IF(AND(OR(N43="Open",N43="Scheduled"),O43&lt;&gt;"",O43&lt;TODAY()),"Past due - review",IF(AND(OR(E43="Poor",E43="Damaged",G43="Not Working"),N43="No Action"),"Review issue status","Ready")))))))))</f>
        <v/>
      </c>
    </row>
    <row r="44" ht="36" customHeight="1">
      <c r="A44" s="11" t="n"/>
      <c r="B44" s="11" t="n"/>
      <c r="C44" s="11" t="n"/>
      <c r="D44" s="13" t="n"/>
      <c r="E44" s="13" t="n"/>
      <c r="F44" s="13" t="n"/>
      <c r="G44" s="13" t="n"/>
      <c r="H44" s="16" t="n"/>
      <c r="I44" s="13" t="n"/>
      <c r="J44" s="11" t="n"/>
      <c r="K44" s="17" t="n"/>
      <c r="L44" s="11" t="n"/>
      <c r="M44" s="13" t="n"/>
      <c r="N44" s="13" t="n"/>
      <c r="O44" s="12" t="n"/>
      <c r="P44" s="25" t="n"/>
      <c r="Q44" s="15">
        <f>IF(A44="","",IFERROR(VLOOKUP(A44,'Move-Ins'!$A$5:$C$104,2,FALSE)&amp;" / "&amp;VLOOKUP(A44,'Move-Ins'!$A$5:$C$104,3,FALSE),"Inspection ID not found"))</f>
        <v/>
      </c>
      <c r="R44" s="15">
        <f>IF(A44="","",IF(Q44="Inspection ID not found","Check inspection ID",IF(OR(B44="",C44="",D44="",M44="",N44=""),"Check required fields",IF(AND(D44="Meter",OR(H44="",I44="")),"Check meter entry",IF(AND(D44&lt;&gt;"Meter",E44=""),"Check condition",IF(AND(K44&gt;0,J44=""),"Add photo reference",IF(AND(OR(N44="Open",N44="Scheduled"),O44=""),"Add follow-up due",IF(AND(OR(N44="Open",N44="Scheduled"),O44&lt;&gt;"",O44&lt;TODAY()),"Past due - review",IF(AND(OR(E44="Poor",E44="Damaged",G44="Not Working"),N44="No Action"),"Review issue status","Ready")))))))))</f>
        <v/>
      </c>
    </row>
    <row r="45" ht="36" customHeight="1">
      <c r="A45" s="11" t="n"/>
      <c r="B45" s="11" t="n"/>
      <c r="C45" s="11" t="n"/>
      <c r="D45" s="13" t="n"/>
      <c r="E45" s="13" t="n"/>
      <c r="F45" s="13" t="n"/>
      <c r="G45" s="13" t="n"/>
      <c r="H45" s="16" t="n"/>
      <c r="I45" s="13" t="n"/>
      <c r="J45" s="11" t="n"/>
      <c r="K45" s="17" t="n"/>
      <c r="L45" s="11" t="n"/>
      <c r="M45" s="13" t="n"/>
      <c r="N45" s="13" t="n"/>
      <c r="O45" s="12" t="n"/>
      <c r="P45" s="25" t="n"/>
      <c r="Q45" s="14">
        <f>IF(A45="","",IFERROR(VLOOKUP(A45,'Move-Ins'!$A$5:$C$104,2,FALSE)&amp;" / "&amp;VLOOKUP(A45,'Move-Ins'!$A$5:$C$104,3,FALSE),"Inspection ID not found"))</f>
        <v/>
      </c>
      <c r="R45" s="14">
        <f>IF(A45="","",IF(Q45="Inspection ID not found","Check inspection ID",IF(OR(B45="",C45="",D45="",M45="",N45=""),"Check required fields",IF(AND(D45="Meter",OR(H45="",I45="")),"Check meter entry",IF(AND(D45&lt;&gt;"Meter",E45=""),"Check condition",IF(AND(K45&gt;0,J45=""),"Add photo reference",IF(AND(OR(N45="Open",N45="Scheduled"),O45=""),"Add follow-up due",IF(AND(OR(N45="Open",N45="Scheduled"),O45&lt;&gt;"",O45&lt;TODAY()),"Past due - review",IF(AND(OR(E45="Poor",E45="Damaged",G45="Not Working"),N45="No Action"),"Review issue status","Ready")))))))))</f>
        <v/>
      </c>
    </row>
    <row r="46" ht="36" customHeight="1">
      <c r="A46" s="11" t="n"/>
      <c r="B46" s="11" t="n"/>
      <c r="C46" s="11" t="n"/>
      <c r="D46" s="13" t="n"/>
      <c r="E46" s="13" t="n"/>
      <c r="F46" s="13" t="n"/>
      <c r="G46" s="13" t="n"/>
      <c r="H46" s="16" t="n"/>
      <c r="I46" s="13" t="n"/>
      <c r="J46" s="11" t="n"/>
      <c r="K46" s="17" t="n"/>
      <c r="L46" s="11" t="n"/>
      <c r="M46" s="13" t="n"/>
      <c r="N46" s="13" t="n"/>
      <c r="O46" s="12" t="n"/>
      <c r="P46" s="25" t="n"/>
      <c r="Q46" s="15">
        <f>IF(A46="","",IFERROR(VLOOKUP(A46,'Move-Ins'!$A$5:$C$104,2,FALSE)&amp;" / "&amp;VLOOKUP(A46,'Move-Ins'!$A$5:$C$104,3,FALSE),"Inspection ID not found"))</f>
        <v/>
      </c>
      <c r="R46" s="15">
        <f>IF(A46="","",IF(Q46="Inspection ID not found","Check inspection ID",IF(OR(B46="",C46="",D46="",M46="",N46=""),"Check required fields",IF(AND(D46="Meter",OR(H46="",I46="")),"Check meter entry",IF(AND(D46&lt;&gt;"Meter",E46=""),"Check condition",IF(AND(K46&gt;0,J46=""),"Add photo reference",IF(AND(OR(N46="Open",N46="Scheduled"),O46=""),"Add follow-up due",IF(AND(OR(N46="Open",N46="Scheduled"),O46&lt;&gt;"",O46&lt;TODAY()),"Past due - review",IF(AND(OR(E46="Poor",E46="Damaged",G46="Not Working"),N46="No Action"),"Review issue status","Ready")))))))))</f>
        <v/>
      </c>
    </row>
    <row r="47" ht="36" customHeight="1">
      <c r="A47" s="11" t="n"/>
      <c r="B47" s="11" t="n"/>
      <c r="C47" s="11" t="n"/>
      <c r="D47" s="13" t="n"/>
      <c r="E47" s="13" t="n"/>
      <c r="F47" s="13" t="n"/>
      <c r="G47" s="13" t="n"/>
      <c r="H47" s="16" t="n"/>
      <c r="I47" s="13" t="n"/>
      <c r="J47" s="11" t="n"/>
      <c r="K47" s="17" t="n"/>
      <c r="L47" s="11" t="n"/>
      <c r="M47" s="13" t="n"/>
      <c r="N47" s="13" t="n"/>
      <c r="O47" s="12" t="n"/>
      <c r="P47" s="25" t="n"/>
      <c r="Q47" s="14">
        <f>IF(A47="","",IFERROR(VLOOKUP(A47,'Move-Ins'!$A$5:$C$104,2,FALSE)&amp;" / "&amp;VLOOKUP(A47,'Move-Ins'!$A$5:$C$104,3,FALSE),"Inspection ID not found"))</f>
        <v/>
      </c>
      <c r="R47" s="14">
        <f>IF(A47="","",IF(Q47="Inspection ID not found","Check inspection ID",IF(OR(B47="",C47="",D47="",M47="",N47=""),"Check required fields",IF(AND(D47="Meter",OR(H47="",I47="")),"Check meter entry",IF(AND(D47&lt;&gt;"Meter",E47=""),"Check condition",IF(AND(K47&gt;0,J47=""),"Add photo reference",IF(AND(OR(N47="Open",N47="Scheduled"),O47=""),"Add follow-up due",IF(AND(OR(N47="Open",N47="Scheduled"),O47&lt;&gt;"",O47&lt;TODAY()),"Past due - review",IF(AND(OR(E47="Poor",E47="Damaged",G47="Not Working"),N47="No Action"),"Review issue status","Ready")))))))))</f>
        <v/>
      </c>
    </row>
    <row r="48" ht="36" customHeight="1">
      <c r="A48" s="11" t="n"/>
      <c r="B48" s="11" t="n"/>
      <c r="C48" s="11" t="n"/>
      <c r="D48" s="13" t="n"/>
      <c r="E48" s="13" t="n"/>
      <c r="F48" s="13" t="n"/>
      <c r="G48" s="13" t="n"/>
      <c r="H48" s="16" t="n"/>
      <c r="I48" s="13" t="n"/>
      <c r="J48" s="11" t="n"/>
      <c r="K48" s="17" t="n"/>
      <c r="L48" s="11" t="n"/>
      <c r="M48" s="13" t="n"/>
      <c r="N48" s="13" t="n"/>
      <c r="O48" s="12" t="n"/>
      <c r="P48" s="25" t="n"/>
      <c r="Q48" s="15">
        <f>IF(A48="","",IFERROR(VLOOKUP(A48,'Move-Ins'!$A$5:$C$104,2,FALSE)&amp;" / "&amp;VLOOKUP(A48,'Move-Ins'!$A$5:$C$104,3,FALSE),"Inspection ID not found"))</f>
        <v/>
      </c>
      <c r="R48" s="15">
        <f>IF(A48="","",IF(Q48="Inspection ID not found","Check inspection ID",IF(OR(B48="",C48="",D48="",M48="",N48=""),"Check required fields",IF(AND(D48="Meter",OR(H48="",I48="")),"Check meter entry",IF(AND(D48&lt;&gt;"Meter",E48=""),"Check condition",IF(AND(K48&gt;0,J48=""),"Add photo reference",IF(AND(OR(N48="Open",N48="Scheduled"),O48=""),"Add follow-up due",IF(AND(OR(N48="Open",N48="Scheduled"),O48&lt;&gt;"",O48&lt;TODAY()),"Past due - review",IF(AND(OR(E48="Poor",E48="Damaged",G48="Not Working"),N48="No Action"),"Review issue status","Ready")))))))))</f>
        <v/>
      </c>
    </row>
    <row r="49" ht="36" customHeight="1">
      <c r="A49" s="11" t="n"/>
      <c r="B49" s="11" t="n"/>
      <c r="C49" s="11" t="n"/>
      <c r="D49" s="13" t="n"/>
      <c r="E49" s="13" t="n"/>
      <c r="F49" s="13" t="n"/>
      <c r="G49" s="13" t="n"/>
      <c r="H49" s="16" t="n"/>
      <c r="I49" s="13" t="n"/>
      <c r="J49" s="11" t="n"/>
      <c r="K49" s="17" t="n"/>
      <c r="L49" s="11" t="n"/>
      <c r="M49" s="13" t="n"/>
      <c r="N49" s="13" t="n"/>
      <c r="O49" s="12" t="n"/>
      <c r="P49" s="25" t="n"/>
      <c r="Q49" s="14">
        <f>IF(A49="","",IFERROR(VLOOKUP(A49,'Move-Ins'!$A$5:$C$104,2,FALSE)&amp;" / "&amp;VLOOKUP(A49,'Move-Ins'!$A$5:$C$104,3,FALSE),"Inspection ID not found"))</f>
        <v/>
      </c>
      <c r="R49" s="14">
        <f>IF(A49="","",IF(Q49="Inspection ID not found","Check inspection ID",IF(OR(B49="",C49="",D49="",M49="",N49=""),"Check required fields",IF(AND(D49="Meter",OR(H49="",I49="")),"Check meter entry",IF(AND(D49&lt;&gt;"Meter",E49=""),"Check condition",IF(AND(K49&gt;0,J49=""),"Add photo reference",IF(AND(OR(N49="Open",N49="Scheduled"),O49=""),"Add follow-up due",IF(AND(OR(N49="Open",N49="Scheduled"),O49&lt;&gt;"",O49&lt;TODAY()),"Past due - review",IF(AND(OR(E49="Poor",E49="Damaged",G49="Not Working"),N49="No Action"),"Review issue status","Ready")))))))))</f>
        <v/>
      </c>
    </row>
    <row r="50" ht="36" customHeight="1">
      <c r="A50" s="11" t="n"/>
      <c r="B50" s="11" t="n"/>
      <c r="C50" s="11" t="n"/>
      <c r="D50" s="13" t="n"/>
      <c r="E50" s="13" t="n"/>
      <c r="F50" s="13" t="n"/>
      <c r="G50" s="13" t="n"/>
      <c r="H50" s="16" t="n"/>
      <c r="I50" s="13" t="n"/>
      <c r="J50" s="11" t="n"/>
      <c r="K50" s="17" t="n"/>
      <c r="L50" s="11" t="n"/>
      <c r="M50" s="13" t="n"/>
      <c r="N50" s="13" t="n"/>
      <c r="O50" s="12" t="n"/>
      <c r="P50" s="25" t="n"/>
      <c r="Q50" s="15">
        <f>IF(A50="","",IFERROR(VLOOKUP(A50,'Move-Ins'!$A$5:$C$104,2,FALSE)&amp;" / "&amp;VLOOKUP(A50,'Move-Ins'!$A$5:$C$104,3,FALSE),"Inspection ID not found"))</f>
        <v/>
      </c>
      <c r="R50" s="15">
        <f>IF(A50="","",IF(Q50="Inspection ID not found","Check inspection ID",IF(OR(B50="",C50="",D50="",M50="",N50=""),"Check required fields",IF(AND(D50="Meter",OR(H50="",I50="")),"Check meter entry",IF(AND(D50&lt;&gt;"Meter",E50=""),"Check condition",IF(AND(K50&gt;0,J50=""),"Add photo reference",IF(AND(OR(N50="Open",N50="Scheduled"),O50=""),"Add follow-up due",IF(AND(OR(N50="Open",N50="Scheduled"),O50&lt;&gt;"",O50&lt;TODAY()),"Past due - review",IF(AND(OR(E50="Poor",E50="Damaged",G50="Not Working"),N50="No Action"),"Review issue status","Ready")))))))))</f>
        <v/>
      </c>
    </row>
    <row r="51" ht="36" customHeight="1">
      <c r="A51" s="11" t="n"/>
      <c r="B51" s="11" t="n"/>
      <c r="C51" s="11" t="n"/>
      <c r="D51" s="13" t="n"/>
      <c r="E51" s="13" t="n"/>
      <c r="F51" s="13" t="n"/>
      <c r="G51" s="13" t="n"/>
      <c r="H51" s="16" t="n"/>
      <c r="I51" s="13" t="n"/>
      <c r="J51" s="11" t="n"/>
      <c r="K51" s="17" t="n"/>
      <c r="L51" s="11" t="n"/>
      <c r="M51" s="13" t="n"/>
      <c r="N51" s="13" t="n"/>
      <c r="O51" s="12" t="n"/>
      <c r="P51" s="25" t="n"/>
      <c r="Q51" s="14">
        <f>IF(A51="","",IFERROR(VLOOKUP(A51,'Move-Ins'!$A$5:$C$104,2,FALSE)&amp;" / "&amp;VLOOKUP(A51,'Move-Ins'!$A$5:$C$104,3,FALSE),"Inspection ID not found"))</f>
        <v/>
      </c>
      <c r="R51" s="14">
        <f>IF(A51="","",IF(Q51="Inspection ID not found","Check inspection ID",IF(OR(B51="",C51="",D51="",M51="",N51=""),"Check required fields",IF(AND(D51="Meter",OR(H51="",I51="")),"Check meter entry",IF(AND(D51&lt;&gt;"Meter",E51=""),"Check condition",IF(AND(K51&gt;0,J51=""),"Add photo reference",IF(AND(OR(N51="Open",N51="Scheduled"),O51=""),"Add follow-up due",IF(AND(OR(N51="Open",N51="Scheduled"),O51&lt;&gt;"",O51&lt;TODAY()),"Past due - review",IF(AND(OR(E51="Poor",E51="Damaged",G51="Not Working"),N51="No Action"),"Review issue status","Ready")))))))))</f>
        <v/>
      </c>
    </row>
    <row r="52" ht="36" customHeight="1">
      <c r="A52" s="11" t="n"/>
      <c r="B52" s="11" t="n"/>
      <c r="C52" s="11" t="n"/>
      <c r="D52" s="13" t="n"/>
      <c r="E52" s="13" t="n"/>
      <c r="F52" s="13" t="n"/>
      <c r="G52" s="13" t="n"/>
      <c r="H52" s="16" t="n"/>
      <c r="I52" s="13" t="n"/>
      <c r="J52" s="11" t="n"/>
      <c r="K52" s="17" t="n"/>
      <c r="L52" s="11" t="n"/>
      <c r="M52" s="13" t="n"/>
      <c r="N52" s="13" t="n"/>
      <c r="O52" s="12" t="n"/>
      <c r="P52" s="25" t="n"/>
      <c r="Q52" s="15">
        <f>IF(A52="","",IFERROR(VLOOKUP(A52,'Move-Ins'!$A$5:$C$104,2,FALSE)&amp;" / "&amp;VLOOKUP(A52,'Move-Ins'!$A$5:$C$104,3,FALSE),"Inspection ID not found"))</f>
        <v/>
      </c>
      <c r="R52" s="15">
        <f>IF(A52="","",IF(Q52="Inspection ID not found","Check inspection ID",IF(OR(B52="",C52="",D52="",M52="",N52=""),"Check required fields",IF(AND(D52="Meter",OR(H52="",I52="")),"Check meter entry",IF(AND(D52&lt;&gt;"Meter",E52=""),"Check condition",IF(AND(K52&gt;0,J52=""),"Add photo reference",IF(AND(OR(N52="Open",N52="Scheduled"),O52=""),"Add follow-up due",IF(AND(OR(N52="Open",N52="Scheduled"),O52&lt;&gt;"",O52&lt;TODAY()),"Past due - review",IF(AND(OR(E52="Poor",E52="Damaged",G52="Not Working"),N52="No Action"),"Review issue status","Ready")))))))))</f>
        <v/>
      </c>
    </row>
    <row r="53" ht="36" customHeight="1">
      <c r="A53" s="11" t="n"/>
      <c r="B53" s="11" t="n"/>
      <c r="C53" s="11" t="n"/>
      <c r="D53" s="13" t="n"/>
      <c r="E53" s="13" t="n"/>
      <c r="F53" s="13" t="n"/>
      <c r="G53" s="13" t="n"/>
      <c r="H53" s="16" t="n"/>
      <c r="I53" s="13" t="n"/>
      <c r="J53" s="11" t="n"/>
      <c r="K53" s="17" t="n"/>
      <c r="L53" s="11" t="n"/>
      <c r="M53" s="13" t="n"/>
      <c r="N53" s="13" t="n"/>
      <c r="O53" s="12" t="n"/>
      <c r="P53" s="25" t="n"/>
      <c r="Q53" s="14">
        <f>IF(A53="","",IFERROR(VLOOKUP(A53,'Move-Ins'!$A$5:$C$104,2,FALSE)&amp;" / "&amp;VLOOKUP(A53,'Move-Ins'!$A$5:$C$104,3,FALSE),"Inspection ID not found"))</f>
        <v/>
      </c>
      <c r="R53" s="14">
        <f>IF(A53="","",IF(Q53="Inspection ID not found","Check inspection ID",IF(OR(B53="",C53="",D53="",M53="",N53=""),"Check required fields",IF(AND(D53="Meter",OR(H53="",I53="")),"Check meter entry",IF(AND(D53&lt;&gt;"Meter",E53=""),"Check condition",IF(AND(K53&gt;0,J53=""),"Add photo reference",IF(AND(OR(N53="Open",N53="Scheduled"),O53=""),"Add follow-up due",IF(AND(OR(N53="Open",N53="Scheduled"),O53&lt;&gt;"",O53&lt;TODAY()),"Past due - review",IF(AND(OR(E53="Poor",E53="Damaged",G53="Not Working"),N53="No Action"),"Review issue status","Ready")))))))))</f>
        <v/>
      </c>
    </row>
    <row r="54" ht="36" customHeight="1">
      <c r="A54" s="11" t="n"/>
      <c r="B54" s="11" t="n"/>
      <c r="C54" s="11" t="n"/>
      <c r="D54" s="13" t="n"/>
      <c r="E54" s="13" t="n"/>
      <c r="F54" s="13" t="n"/>
      <c r="G54" s="13" t="n"/>
      <c r="H54" s="16" t="n"/>
      <c r="I54" s="13" t="n"/>
      <c r="J54" s="11" t="n"/>
      <c r="K54" s="17" t="n"/>
      <c r="L54" s="11" t="n"/>
      <c r="M54" s="13" t="n"/>
      <c r="N54" s="13" t="n"/>
      <c r="O54" s="12" t="n"/>
      <c r="P54" s="25" t="n"/>
      <c r="Q54" s="15">
        <f>IF(A54="","",IFERROR(VLOOKUP(A54,'Move-Ins'!$A$5:$C$104,2,FALSE)&amp;" / "&amp;VLOOKUP(A54,'Move-Ins'!$A$5:$C$104,3,FALSE),"Inspection ID not found"))</f>
        <v/>
      </c>
      <c r="R54" s="15">
        <f>IF(A54="","",IF(Q54="Inspection ID not found","Check inspection ID",IF(OR(B54="",C54="",D54="",M54="",N54=""),"Check required fields",IF(AND(D54="Meter",OR(H54="",I54="")),"Check meter entry",IF(AND(D54&lt;&gt;"Meter",E54=""),"Check condition",IF(AND(K54&gt;0,J54=""),"Add photo reference",IF(AND(OR(N54="Open",N54="Scheduled"),O54=""),"Add follow-up due",IF(AND(OR(N54="Open",N54="Scheduled"),O54&lt;&gt;"",O54&lt;TODAY()),"Past due - review",IF(AND(OR(E54="Poor",E54="Damaged",G54="Not Working"),N54="No Action"),"Review issue status","Ready")))))))))</f>
        <v/>
      </c>
    </row>
    <row r="55" ht="36" customHeight="1">
      <c r="A55" s="11" t="n"/>
      <c r="B55" s="11" t="n"/>
      <c r="C55" s="11" t="n"/>
      <c r="D55" s="13" t="n"/>
      <c r="E55" s="13" t="n"/>
      <c r="F55" s="13" t="n"/>
      <c r="G55" s="13" t="n"/>
      <c r="H55" s="16" t="n"/>
      <c r="I55" s="13" t="n"/>
      <c r="J55" s="11" t="n"/>
      <c r="K55" s="17" t="n"/>
      <c r="L55" s="11" t="n"/>
      <c r="M55" s="13" t="n"/>
      <c r="N55" s="13" t="n"/>
      <c r="O55" s="12" t="n"/>
      <c r="P55" s="25" t="n"/>
      <c r="Q55" s="14">
        <f>IF(A55="","",IFERROR(VLOOKUP(A55,'Move-Ins'!$A$5:$C$104,2,FALSE)&amp;" / "&amp;VLOOKUP(A55,'Move-Ins'!$A$5:$C$104,3,FALSE),"Inspection ID not found"))</f>
        <v/>
      </c>
      <c r="R55" s="14">
        <f>IF(A55="","",IF(Q55="Inspection ID not found","Check inspection ID",IF(OR(B55="",C55="",D55="",M55="",N55=""),"Check required fields",IF(AND(D55="Meter",OR(H55="",I55="")),"Check meter entry",IF(AND(D55&lt;&gt;"Meter",E55=""),"Check condition",IF(AND(K55&gt;0,J55=""),"Add photo reference",IF(AND(OR(N55="Open",N55="Scheduled"),O55=""),"Add follow-up due",IF(AND(OR(N55="Open",N55="Scheduled"),O55&lt;&gt;"",O55&lt;TODAY()),"Past due - review",IF(AND(OR(E55="Poor",E55="Damaged",G55="Not Working"),N55="No Action"),"Review issue status","Ready")))))))))</f>
        <v/>
      </c>
    </row>
    <row r="56" ht="36" customHeight="1">
      <c r="A56" s="11" t="n"/>
      <c r="B56" s="11" t="n"/>
      <c r="C56" s="11" t="n"/>
      <c r="D56" s="13" t="n"/>
      <c r="E56" s="13" t="n"/>
      <c r="F56" s="13" t="n"/>
      <c r="G56" s="13" t="n"/>
      <c r="H56" s="16" t="n"/>
      <c r="I56" s="13" t="n"/>
      <c r="J56" s="11" t="n"/>
      <c r="K56" s="17" t="n"/>
      <c r="L56" s="11" t="n"/>
      <c r="M56" s="13" t="n"/>
      <c r="N56" s="13" t="n"/>
      <c r="O56" s="12" t="n"/>
      <c r="P56" s="25" t="n"/>
      <c r="Q56" s="15">
        <f>IF(A56="","",IFERROR(VLOOKUP(A56,'Move-Ins'!$A$5:$C$104,2,FALSE)&amp;" / "&amp;VLOOKUP(A56,'Move-Ins'!$A$5:$C$104,3,FALSE),"Inspection ID not found"))</f>
        <v/>
      </c>
      <c r="R56" s="15">
        <f>IF(A56="","",IF(Q56="Inspection ID not found","Check inspection ID",IF(OR(B56="",C56="",D56="",M56="",N56=""),"Check required fields",IF(AND(D56="Meter",OR(H56="",I56="")),"Check meter entry",IF(AND(D56&lt;&gt;"Meter",E56=""),"Check condition",IF(AND(K56&gt;0,J56=""),"Add photo reference",IF(AND(OR(N56="Open",N56="Scheduled"),O56=""),"Add follow-up due",IF(AND(OR(N56="Open",N56="Scheduled"),O56&lt;&gt;"",O56&lt;TODAY()),"Past due - review",IF(AND(OR(E56="Poor",E56="Damaged",G56="Not Working"),N56="No Action"),"Review issue status","Ready")))))))))</f>
        <v/>
      </c>
    </row>
    <row r="57" ht="36" customHeight="1">
      <c r="A57" s="11" t="n"/>
      <c r="B57" s="11" t="n"/>
      <c r="C57" s="11" t="n"/>
      <c r="D57" s="13" t="n"/>
      <c r="E57" s="13" t="n"/>
      <c r="F57" s="13" t="n"/>
      <c r="G57" s="13" t="n"/>
      <c r="H57" s="16" t="n"/>
      <c r="I57" s="13" t="n"/>
      <c r="J57" s="11" t="n"/>
      <c r="K57" s="17" t="n"/>
      <c r="L57" s="11" t="n"/>
      <c r="M57" s="13" t="n"/>
      <c r="N57" s="13" t="n"/>
      <c r="O57" s="12" t="n"/>
      <c r="P57" s="25" t="n"/>
      <c r="Q57" s="14">
        <f>IF(A57="","",IFERROR(VLOOKUP(A57,'Move-Ins'!$A$5:$C$104,2,FALSE)&amp;" / "&amp;VLOOKUP(A57,'Move-Ins'!$A$5:$C$104,3,FALSE),"Inspection ID not found"))</f>
        <v/>
      </c>
      <c r="R57" s="14">
        <f>IF(A57="","",IF(Q57="Inspection ID not found","Check inspection ID",IF(OR(B57="",C57="",D57="",M57="",N57=""),"Check required fields",IF(AND(D57="Meter",OR(H57="",I57="")),"Check meter entry",IF(AND(D57&lt;&gt;"Meter",E57=""),"Check condition",IF(AND(K57&gt;0,J57=""),"Add photo reference",IF(AND(OR(N57="Open",N57="Scheduled"),O57=""),"Add follow-up due",IF(AND(OR(N57="Open",N57="Scheduled"),O57&lt;&gt;"",O57&lt;TODAY()),"Past due - review",IF(AND(OR(E57="Poor",E57="Damaged",G57="Not Working"),N57="No Action"),"Review issue status","Ready")))))))))</f>
        <v/>
      </c>
    </row>
    <row r="58" ht="36" customHeight="1">
      <c r="A58" s="11" t="n"/>
      <c r="B58" s="11" t="n"/>
      <c r="C58" s="11" t="n"/>
      <c r="D58" s="13" t="n"/>
      <c r="E58" s="13" t="n"/>
      <c r="F58" s="13" t="n"/>
      <c r="G58" s="13" t="n"/>
      <c r="H58" s="16" t="n"/>
      <c r="I58" s="13" t="n"/>
      <c r="J58" s="11" t="n"/>
      <c r="K58" s="17" t="n"/>
      <c r="L58" s="11" t="n"/>
      <c r="M58" s="13" t="n"/>
      <c r="N58" s="13" t="n"/>
      <c r="O58" s="12" t="n"/>
      <c r="P58" s="25" t="n"/>
      <c r="Q58" s="15">
        <f>IF(A58="","",IFERROR(VLOOKUP(A58,'Move-Ins'!$A$5:$C$104,2,FALSE)&amp;" / "&amp;VLOOKUP(A58,'Move-Ins'!$A$5:$C$104,3,FALSE),"Inspection ID not found"))</f>
        <v/>
      </c>
      <c r="R58" s="15">
        <f>IF(A58="","",IF(Q58="Inspection ID not found","Check inspection ID",IF(OR(B58="",C58="",D58="",M58="",N58=""),"Check required fields",IF(AND(D58="Meter",OR(H58="",I58="")),"Check meter entry",IF(AND(D58&lt;&gt;"Meter",E58=""),"Check condition",IF(AND(K58&gt;0,J58=""),"Add photo reference",IF(AND(OR(N58="Open",N58="Scheduled"),O58=""),"Add follow-up due",IF(AND(OR(N58="Open",N58="Scheduled"),O58&lt;&gt;"",O58&lt;TODAY()),"Past due - review",IF(AND(OR(E58="Poor",E58="Damaged",G58="Not Working"),N58="No Action"),"Review issue status","Ready")))))))))</f>
        <v/>
      </c>
    </row>
    <row r="59" ht="36" customHeight="1">
      <c r="A59" s="11" t="n"/>
      <c r="B59" s="11" t="n"/>
      <c r="C59" s="11" t="n"/>
      <c r="D59" s="13" t="n"/>
      <c r="E59" s="13" t="n"/>
      <c r="F59" s="13" t="n"/>
      <c r="G59" s="13" t="n"/>
      <c r="H59" s="16" t="n"/>
      <c r="I59" s="13" t="n"/>
      <c r="J59" s="11" t="n"/>
      <c r="K59" s="17" t="n"/>
      <c r="L59" s="11" t="n"/>
      <c r="M59" s="13" t="n"/>
      <c r="N59" s="13" t="n"/>
      <c r="O59" s="12" t="n"/>
      <c r="P59" s="25" t="n"/>
      <c r="Q59" s="14">
        <f>IF(A59="","",IFERROR(VLOOKUP(A59,'Move-Ins'!$A$5:$C$104,2,FALSE)&amp;" / "&amp;VLOOKUP(A59,'Move-Ins'!$A$5:$C$104,3,FALSE),"Inspection ID not found"))</f>
        <v/>
      </c>
      <c r="R59" s="14">
        <f>IF(A59="","",IF(Q59="Inspection ID not found","Check inspection ID",IF(OR(B59="",C59="",D59="",M59="",N59=""),"Check required fields",IF(AND(D59="Meter",OR(H59="",I59="")),"Check meter entry",IF(AND(D59&lt;&gt;"Meter",E59=""),"Check condition",IF(AND(K59&gt;0,J59=""),"Add photo reference",IF(AND(OR(N59="Open",N59="Scheduled"),O59=""),"Add follow-up due",IF(AND(OR(N59="Open",N59="Scheduled"),O59&lt;&gt;"",O59&lt;TODAY()),"Past due - review",IF(AND(OR(E59="Poor",E59="Damaged",G59="Not Working"),N59="No Action"),"Review issue status","Ready")))))))))</f>
        <v/>
      </c>
    </row>
    <row r="60" ht="36" customHeight="1">
      <c r="A60" s="11" t="n"/>
      <c r="B60" s="11" t="n"/>
      <c r="C60" s="11" t="n"/>
      <c r="D60" s="13" t="n"/>
      <c r="E60" s="13" t="n"/>
      <c r="F60" s="13" t="n"/>
      <c r="G60" s="13" t="n"/>
      <c r="H60" s="16" t="n"/>
      <c r="I60" s="13" t="n"/>
      <c r="J60" s="11" t="n"/>
      <c r="K60" s="17" t="n"/>
      <c r="L60" s="11" t="n"/>
      <c r="M60" s="13" t="n"/>
      <c r="N60" s="13" t="n"/>
      <c r="O60" s="12" t="n"/>
      <c r="P60" s="25" t="n"/>
      <c r="Q60" s="15">
        <f>IF(A60="","",IFERROR(VLOOKUP(A60,'Move-Ins'!$A$5:$C$104,2,FALSE)&amp;" / "&amp;VLOOKUP(A60,'Move-Ins'!$A$5:$C$104,3,FALSE),"Inspection ID not found"))</f>
        <v/>
      </c>
      <c r="R60" s="15">
        <f>IF(A60="","",IF(Q60="Inspection ID not found","Check inspection ID",IF(OR(B60="",C60="",D60="",M60="",N60=""),"Check required fields",IF(AND(D60="Meter",OR(H60="",I60="")),"Check meter entry",IF(AND(D60&lt;&gt;"Meter",E60=""),"Check condition",IF(AND(K60&gt;0,J60=""),"Add photo reference",IF(AND(OR(N60="Open",N60="Scheduled"),O60=""),"Add follow-up due",IF(AND(OR(N60="Open",N60="Scheduled"),O60&lt;&gt;"",O60&lt;TODAY()),"Past due - review",IF(AND(OR(E60="Poor",E60="Damaged",G60="Not Working"),N60="No Action"),"Review issue status","Ready")))))))))</f>
        <v/>
      </c>
    </row>
    <row r="61" ht="36" customHeight="1">
      <c r="A61" s="11" t="n"/>
      <c r="B61" s="11" t="n"/>
      <c r="C61" s="11" t="n"/>
      <c r="D61" s="13" t="n"/>
      <c r="E61" s="13" t="n"/>
      <c r="F61" s="13" t="n"/>
      <c r="G61" s="13" t="n"/>
      <c r="H61" s="16" t="n"/>
      <c r="I61" s="13" t="n"/>
      <c r="J61" s="11" t="n"/>
      <c r="K61" s="17" t="n"/>
      <c r="L61" s="11" t="n"/>
      <c r="M61" s="13" t="n"/>
      <c r="N61" s="13" t="n"/>
      <c r="O61" s="12" t="n"/>
      <c r="P61" s="25" t="n"/>
      <c r="Q61" s="14">
        <f>IF(A61="","",IFERROR(VLOOKUP(A61,'Move-Ins'!$A$5:$C$104,2,FALSE)&amp;" / "&amp;VLOOKUP(A61,'Move-Ins'!$A$5:$C$104,3,FALSE),"Inspection ID not found"))</f>
        <v/>
      </c>
      <c r="R61" s="14">
        <f>IF(A61="","",IF(Q61="Inspection ID not found","Check inspection ID",IF(OR(B61="",C61="",D61="",M61="",N61=""),"Check required fields",IF(AND(D61="Meter",OR(H61="",I61="")),"Check meter entry",IF(AND(D61&lt;&gt;"Meter",E61=""),"Check condition",IF(AND(K61&gt;0,J61=""),"Add photo reference",IF(AND(OR(N61="Open",N61="Scheduled"),O61=""),"Add follow-up due",IF(AND(OR(N61="Open",N61="Scheduled"),O61&lt;&gt;"",O61&lt;TODAY()),"Past due - review",IF(AND(OR(E61="Poor",E61="Damaged",G61="Not Working"),N61="No Action"),"Review issue status","Ready")))))))))</f>
        <v/>
      </c>
    </row>
    <row r="62" ht="36" customHeight="1">
      <c r="A62" s="11" t="n"/>
      <c r="B62" s="11" t="n"/>
      <c r="C62" s="11" t="n"/>
      <c r="D62" s="13" t="n"/>
      <c r="E62" s="13" t="n"/>
      <c r="F62" s="13" t="n"/>
      <c r="G62" s="13" t="n"/>
      <c r="H62" s="16" t="n"/>
      <c r="I62" s="13" t="n"/>
      <c r="J62" s="11" t="n"/>
      <c r="K62" s="17" t="n"/>
      <c r="L62" s="11" t="n"/>
      <c r="M62" s="13" t="n"/>
      <c r="N62" s="13" t="n"/>
      <c r="O62" s="12" t="n"/>
      <c r="P62" s="25" t="n"/>
      <c r="Q62" s="15">
        <f>IF(A62="","",IFERROR(VLOOKUP(A62,'Move-Ins'!$A$5:$C$104,2,FALSE)&amp;" / "&amp;VLOOKUP(A62,'Move-Ins'!$A$5:$C$104,3,FALSE),"Inspection ID not found"))</f>
        <v/>
      </c>
      <c r="R62" s="15">
        <f>IF(A62="","",IF(Q62="Inspection ID not found","Check inspection ID",IF(OR(B62="",C62="",D62="",M62="",N62=""),"Check required fields",IF(AND(D62="Meter",OR(H62="",I62="")),"Check meter entry",IF(AND(D62&lt;&gt;"Meter",E62=""),"Check condition",IF(AND(K62&gt;0,J62=""),"Add photo reference",IF(AND(OR(N62="Open",N62="Scheduled"),O62=""),"Add follow-up due",IF(AND(OR(N62="Open",N62="Scheduled"),O62&lt;&gt;"",O62&lt;TODAY()),"Past due - review",IF(AND(OR(E62="Poor",E62="Damaged",G62="Not Working"),N62="No Action"),"Review issue status","Ready")))))))))</f>
        <v/>
      </c>
    </row>
    <row r="63" ht="36" customHeight="1">
      <c r="A63" s="11" t="n"/>
      <c r="B63" s="11" t="n"/>
      <c r="C63" s="11" t="n"/>
      <c r="D63" s="13" t="n"/>
      <c r="E63" s="13" t="n"/>
      <c r="F63" s="13" t="n"/>
      <c r="G63" s="13" t="n"/>
      <c r="H63" s="16" t="n"/>
      <c r="I63" s="13" t="n"/>
      <c r="J63" s="11" t="n"/>
      <c r="K63" s="17" t="n"/>
      <c r="L63" s="11" t="n"/>
      <c r="M63" s="13" t="n"/>
      <c r="N63" s="13" t="n"/>
      <c r="O63" s="12" t="n"/>
      <c r="P63" s="25" t="n"/>
      <c r="Q63" s="14">
        <f>IF(A63="","",IFERROR(VLOOKUP(A63,'Move-Ins'!$A$5:$C$104,2,FALSE)&amp;" / "&amp;VLOOKUP(A63,'Move-Ins'!$A$5:$C$104,3,FALSE),"Inspection ID not found"))</f>
        <v/>
      </c>
      <c r="R63" s="14">
        <f>IF(A63="","",IF(Q63="Inspection ID not found","Check inspection ID",IF(OR(B63="",C63="",D63="",M63="",N63=""),"Check required fields",IF(AND(D63="Meter",OR(H63="",I63="")),"Check meter entry",IF(AND(D63&lt;&gt;"Meter",E63=""),"Check condition",IF(AND(K63&gt;0,J63=""),"Add photo reference",IF(AND(OR(N63="Open",N63="Scheduled"),O63=""),"Add follow-up due",IF(AND(OR(N63="Open",N63="Scheduled"),O63&lt;&gt;"",O63&lt;TODAY()),"Past due - review",IF(AND(OR(E63="Poor",E63="Damaged",G63="Not Working"),N63="No Action"),"Review issue status","Ready")))))))))</f>
        <v/>
      </c>
    </row>
    <row r="64" ht="36" customHeight="1">
      <c r="A64" s="11" t="n"/>
      <c r="B64" s="11" t="n"/>
      <c r="C64" s="11" t="n"/>
      <c r="D64" s="13" t="n"/>
      <c r="E64" s="13" t="n"/>
      <c r="F64" s="13" t="n"/>
      <c r="G64" s="13" t="n"/>
      <c r="H64" s="16" t="n"/>
      <c r="I64" s="13" t="n"/>
      <c r="J64" s="11" t="n"/>
      <c r="K64" s="17" t="n"/>
      <c r="L64" s="11" t="n"/>
      <c r="M64" s="13" t="n"/>
      <c r="N64" s="13" t="n"/>
      <c r="O64" s="12" t="n"/>
      <c r="P64" s="25" t="n"/>
      <c r="Q64" s="15">
        <f>IF(A64="","",IFERROR(VLOOKUP(A64,'Move-Ins'!$A$5:$C$104,2,FALSE)&amp;" / "&amp;VLOOKUP(A64,'Move-Ins'!$A$5:$C$104,3,FALSE),"Inspection ID not found"))</f>
        <v/>
      </c>
      <c r="R64" s="15">
        <f>IF(A64="","",IF(Q64="Inspection ID not found","Check inspection ID",IF(OR(B64="",C64="",D64="",M64="",N64=""),"Check required fields",IF(AND(D64="Meter",OR(H64="",I64="")),"Check meter entry",IF(AND(D64&lt;&gt;"Meter",E64=""),"Check condition",IF(AND(K64&gt;0,J64=""),"Add photo reference",IF(AND(OR(N64="Open",N64="Scheduled"),O64=""),"Add follow-up due",IF(AND(OR(N64="Open",N64="Scheduled"),O64&lt;&gt;"",O64&lt;TODAY()),"Past due - review",IF(AND(OR(E64="Poor",E64="Damaged",G64="Not Working"),N64="No Action"),"Review issue status","Ready")))))))))</f>
        <v/>
      </c>
    </row>
    <row r="65" ht="36" customHeight="1">
      <c r="A65" s="11" t="n"/>
      <c r="B65" s="11" t="n"/>
      <c r="C65" s="11" t="n"/>
      <c r="D65" s="13" t="n"/>
      <c r="E65" s="13" t="n"/>
      <c r="F65" s="13" t="n"/>
      <c r="G65" s="13" t="n"/>
      <c r="H65" s="16" t="n"/>
      <c r="I65" s="13" t="n"/>
      <c r="J65" s="11" t="n"/>
      <c r="K65" s="17" t="n"/>
      <c r="L65" s="11" t="n"/>
      <c r="M65" s="13" t="n"/>
      <c r="N65" s="13" t="n"/>
      <c r="O65" s="12" t="n"/>
      <c r="P65" s="25" t="n"/>
      <c r="Q65" s="14">
        <f>IF(A65="","",IFERROR(VLOOKUP(A65,'Move-Ins'!$A$5:$C$104,2,FALSE)&amp;" / "&amp;VLOOKUP(A65,'Move-Ins'!$A$5:$C$104,3,FALSE),"Inspection ID not found"))</f>
        <v/>
      </c>
      <c r="R65" s="14">
        <f>IF(A65="","",IF(Q65="Inspection ID not found","Check inspection ID",IF(OR(B65="",C65="",D65="",M65="",N65=""),"Check required fields",IF(AND(D65="Meter",OR(H65="",I65="")),"Check meter entry",IF(AND(D65&lt;&gt;"Meter",E65=""),"Check condition",IF(AND(K65&gt;0,J65=""),"Add photo reference",IF(AND(OR(N65="Open",N65="Scheduled"),O65=""),"Add follow-up due",IF(AND(OR(N65="Open",N65="Scheduled"),O65&lt;&gt;"",O65&lt;TODAY()),"Past due - review",IF(AND(OR(E65="Poor",E65="Damaged",G65="Not Working"),N65="No Action"),"Review issue status","Ready")))))))))</f>
        <v/>
      </c>
    </row>
    <row r="66" ht="36" customHeight="1">
      <c r="A66" s="11" t="n"/>
      <c r="B66" s="11" t="n"/>
      <c r="C66" s="11" t="n"/>
      <c r="D66" s="13" t="n"/>
      <c r="E66" s="13" t="n"/>
      <c r="F66" s="13" t="n"/>
      <c r="G66" s="13" t="n"/>
      <c r="H66" s="16" t="n"/>
      <c r="I66" s="13" t="n"/>
      <c r="J66" s="11" t="n"/>
      <c r="K66" s="17" t="n"/>
      <c r="L66" s="11" t="n"/>
      <c r="M66" s="13" t="n"/>
      <c r="N66" s="13" t="n"/>
      <c r="O66" s="12" t="n"/>
      <c r="P66" s="25" t="n"/>
      <c r="Q66" s="15">
        <f>IF(A66="","",IFERROR(VLOOKUP(A66,'Move-Ins'!$A$5:$C$104,2,FALSE)&amp;" / "&amp;VLOOKUP(A66,'Move-Ins'!$A$5:$C$104,3,FALSE),"Inspection ID not found"))</f>
        <v/>
      </c>
      <c r="R66" s="15">
        <f>IF(A66="","",IF(Q66="Inspection ID not found","Check inspection ID",IF(OR(B66="",C66="",D66="",M66="",N66=""),"Check required fields",IF(AND(D66="Meter",OR(H66="",I66="")),"Check meter entry",IF(AND(D66&lt;&gt;"Meter",E66=""),"Check condition",IF(AND(K66&gt;0,J66=""),"Add photo reference",IF(AND(OR(N66="Open",N66="Scheduled"),O66=""),"Add follow-up due",IF(AND(OR(N66="Open",N66="Scheduled"),O66&lt;&gt;"",O66&lt;TODAY()),"Past due - review",IF(AND(OR(E66="Poor",E66="Damaged",G66="Not Working"),N66="No Action"),"Review issue status","Ready")))))))))</f>
        <v/>
      </c>
    </row>
    <row r="67" ht="36" customHeight="1">
      <c r="A67" s="11" t="n"/>
      <c r="B67" s="11" t="n"/>
      <c r="C67" s="11" t="n"/>
      <c r="D67" s="13" t="n"/>
      <c r="E67" s="13" t="n"/>
      <c r="F67" s="13" t="n"/>
      <c r="G67" s="13" t="n"/>
      <c r="H67" s="16" t="n"/>
      <c r="I67" s="13" t="n"/>
      <c r="J67" s="11" t="n"/>
      <c r="K67" s="17" t="n"/>
      <c r="L67" s="11" t="n"/>
      <c r="M67" s="13" t="n"/>
      <c r="N67" s="13" t="n"/>
      <c r="O67" s="12" t="n"/>
      <c r="P67" s="25" t="n"/>
      <c r="Q67" s="14">
        <f>IF(A67="","",IFERROR(VLOOKUP(A67,'Move-Ins'!$A$5:$C$104,2,FALSE)&amp;" / "&amp;VLOOKUP(A67,'Move-Ins'!$A$5:$C$104,3,FALSE),"Inspection ID not found"))</f>
        <v/>
      </c>
      <c r="R67" s="14">
        <f>IF(A67="","",IF(Q67="Inspection ID not found","Check inspection ID",IF(OR(B67="",C67="",D67="",M67="",N67=""),"Check required fields",IF(AND(D67="Meter",OR(H67="",I67="")),"Check meter entry",IF(AND(D67&lt;&gt;"Meter",E67=""),"Check condition",IF(AND(K67&gt;0,J67=""),"Add photo reference",IF(AND(OR(N67="Open",N67="Scheduled"),O67=""),"Add follow-up due",IF(AND(OR(N67="Open",N67="Scheduled"),O67&lt;&gt;"",O67&lt;TODAY()),"Past due - review",IF(AND(OR(E67="Poor",E67="Damaged",G67="Not Working"),N67="No Action"),"Review issue status","Ready")))))))))</f>
        <v/>
      </c>
    </row>
    <row r="68" ht="36" customHeight="1">
      <c r="A68" s="11" t="n"/>
      <c r="B68" s="11" t="n"/>
      <c r="C68" s="11" t="n"/>
      <c r="D68" s="13" t="n"/>
      <c r="E68" s="13" t="n"/>
      <c r="F68" s="13" t="n"/>
      <c r="G68" s="13" t="n"/>
      <c r="H68" s="16" t="n"/>
      <c r="I68" s="13" t="n"/>
      <c r="J68" s="11" t="n"/>
      <c r="K68" s="17" t="n"/>
      <c r="L68" s="11" t="n"/>
      <c r="M68" s="13" t="n"/>
      <c r="N68" s="13" t="n"/>
      <c r="O68" s="12" t="n"/>
      <c r="P68" s="25" t="n"/>
      <c r="Q68" s="15">
        <f>IF(A68="","",IFERROR(VLOOKUP(A68,'Move-Ins'!$A$5:$C$104,2,FALSE)&amp;" / "&amp;VLOOKUP(A68,'Move-Ins'!$A$5:$C$104,3,FALSE),"Inspection ID not found"))</f>
        <v/>
      </c>
      <c r="R68" s="15">
        <f>IF(A68="","",IF(Q68="Inspection ID not found","Check inspection ID",IF(OR(B68="",C68="",D68="",M68="",N68=""),"Check required fields",IF(AND(D68="Meter",OR(H68="",I68="")),"Check meter entry",IF(AND(D68&lt;&gt;"Meter",E68=""),"Check condition",IF(AND(K68&gt;0,J68=""),"Add photo reference",IF(AND(OR(N68="Open",N68="Scheduled"),O68=""),"Add follow-up due",IF(AND(OR(N68="Open",N68="Scheduled"),O68&lt;&gt;"",O68&lt;TODAY()),"Past due - review",IF(AND(OR(E68="Poor",E68="Damaged",G68="Not Working"),N68="No Action"),"Review issue status","Ready")))))))))</f>
        <v/>
      </c>
    </row>
    <row r="69" ht="36" customHeight="1">
      <c r="A69" s="11" t="n"/>
      <c r="B69" s="11" t="n"/>
      <c r="C69" s="11" t="n"/>
      <c r="D69" s="13" t="n"/>
      <c r="E69" s="13" t="n"/>
      <c r="F69" s="13" t="n"/>
      <c r="G69" s="13" t="n"/>
      <c r="H69" s="16" t="n"/>
      <c r="I69" s="13" t="n"/>
      <c r="J69" s="11" t="n"/>
      <c r="K69" s="17" t="n"/>
      <c r="L69" s="11" t="n"/>
      <c r="M69" s="13" t="n"/>
      <c r="N69" s="13" t="n"/>
      <c r="O69" s="12" t="n"/>
      <c r="P69" s="25" t="n"/>
      <c r="Q69" s="14">
        <f>IF(A69="","",IFERROR(VLOOKUP(A69,'Move-Ins'!$A$5:$C$104,2,FALSE)&amp;" / "&amp;VLOOKUP(A69,'Move-Ins'!$A$5:$C$104,3,FALSE),"Inspection ID not found"))</f>
        <v/>
      </c>
      <c r="R69" s="14">
        <f>IF(A69="","",IF(Q69="Inspection ID not found","Check inspection ID",IF(OR(B69="",C69="",D69="",M69="",N69=""),"Check required fields",IF(AND(D69="Meter",OR(H69="",I69="")),"Check meter entry",IF(AND(D69&lt;&gt;"Meter",E69=""),"Check condition",IF(AND(K69&gt;0,J69=""),"Add photo reference",IF(AND(OR(N69="Open",N69="Scheduled"),O69=""),"Add follow-up due",IF(AND(OR(N69="Open",N69="Scheduled"),O69&lt;&gt;"",O69&lt;TODAY()),"Past due - review",IF(AND(OR(E69="Poor",E69="Damaged",G69="Not Working"),N69="No Action"),"Review issue status","Ready")))))))))</f>
        <v/>
      </c>
    </row>
    <row r="70" ht="36" customHeight="1">
      <c r="A70" s="11" t="n"/>
      <c r="B70" s="11" t="n"/>
      <c r="C70" s="11" t="n"/>
      <c r="D70" s="13" t="n"/>
      <c r="E70" s="13" t="n"/>
      <c r="F70" s="13" t="n"/>
      <c r="G70" s="13" t="n"/>
      <c r="H70" s="16" t="n"/>
      <c r="I70" s="13" t="n"/>
      <c r="J70" s="11" t="n"/>
      <c r="K70" s="17" t="n"/>
      <c r="L70" s="11" t="n"/>
      <c r="M70" s="13" t="n"/>
      <c r="N70" s="13" t="n"/>
      <c r="O70" s="12" t="n"/>
      <c r="P70" s="25" t="n"/>
      <c r="Q70" s="15">
        <f>IF(A70="","",IFERROR(VLOOKUP(A70,'Move-Ins'!$A$5:$C$104,2,FALSE)&amp;" / "&amp;VLOOKUP(A70,'Move-Ins'!$A$5:$C$104,3,FALSE),"Inspection ID not found"))</f>
        <v/>
      </c>
      <c r="R70" s="15">
        <f>IF(A70="","",IF(Q70="Inspection ID not found","Check inspection ID",IF(OR(B70="",C70="",D70="",M70="",N70=""),"Check required fields",IF(AND(D70="Meter",OR(H70="",I70="")),"Check meter entry",IF(AND(D70&lt;&gt;"Meter",E70=""),"Check condition",IF(AND(K70&gt;0,J70=""),"Add photo reference",IF(AND(OR(N70="Open",N70="Scheduled"),O70=""),"Add follow-up due",IF(AND(OR(N70="Open",N70="Scheduled"),O70&lt;&gt;"",O70&lt;TODAY()),"Past due - review",IF(AND(OR(E70="Poor",E70="Damaged",G70="Not Working"),N70="No Action"),"Review issue status","Ready")))))))))</f>
        <v/>
      </c>
    </row>
    <row r="71" ht="36" customHeight="1">
      <c r="A71" s="11" t="n"/>
      <c r="B71" s="11" t="n"/>
      <c r="C71" s="11" t="n"/>
      <c r="D71" s="13" t="n"/>
      <c r="E71" s="13" t="n"/>
      <c r="F71" s="13" t="n"/>
      <c r="G71" s="13" t="n"/>
      <c r="H71" s="16" t="n"/>
      <c r="I71" s="13" t="n"/>
      <c r="J71" s="11" t="n"/>
      <c r="K71" s="17" t="n"/>
      <c r="L71" s="11" t="n"/>
      <c r="M71" s="13" t="n"/>
      <c r="N71" s="13" t="n"/>
      <c r="O71" s="12" t="n"/>
      <c r="P71" s="25" t="n"/>
      <c r="Q71" s="14">
        <f>IF(A71="","",IFERROR(VLOOKUP(A71,'Move-Ins'!$A$5:$C$104,2,FALSE)&amp;" / "&amp;VLOOKUP(A71,'Move-Ins'!$A$5:$C$104,3,FALSE),"Inspection ID not found"))</f>
        <v/>
      </c>
      <c r="R71" s="14">
        <f>IF(A71="","",IF(Q71="Inspection ID not found","Check inspection ID",IF(OR(B71="",C71="",D71="",M71="",N71=""),"Check required fields",IF(AND(D71="Meter",OR(H71="",I71="")),"Check meter entry",IF(AND(D71&lt;&gt;"Meter",E71=""),"Check condition",IF(AND(K71&gt;0,J71=""),"Add photo reference",IF(AND(OR(N71="Open",N71="Scheduled"),O71=""),"Add follow-up due",IF(AND(OR(N71="Open",N71="Scheduled"),O71&lt;&gt;"",O71&lt;TODAY()),"Past due - review",IF(AND(OR(E71="Poor",E71="Damaged",G71="Not Working"),N71="No Action"),"Review issue status","Ready")))))))))</f>
        <v/>
      </c>
    </row>
    <row r="72" ht="36" customHeight="1">
      <c r="A72" s="11" t="n"/>
      <c r="B72" s="11" t="n"/>
      <c r="C72" s="11" t="n"/>
      <c r="D72" s="13" t="n"/>
      <c r="E72" s="13" t="n"/>
      <c r="F72" s="13" t="n"/>
      <c r="G72" s="13" t="n"/>
      <c r="H72" s="16" t="n"/>
      <c r="I72" s="13" t="n"/>
      <c r="J72" s="11" t="n"/>
      <c r="K72" s="17" t="n"/>
      <c r="L72" s="11" t="n"/>
      <c r="M72" s="13" t="n"/>
      <c r="N72" s="13" t="n"/>
      <c r="O72" s="12" t="n"/>
      <c r="P72" s="25" t="n"/>
      <c r="Q72" s="15">
        <f>IF(A72="","",IFERROR(VLOOKUP(A72,'Move-Ins'!$A$5:$C$104,2,FALSE)&amp;" / "&amp;VLOOKUP(A72,'Move-Ins'!$A$5:$C$104,3,FALSE),"Inspection ID not found"))</f>
        <v/>
      </c>
      <c r="R72" s="15">
        <f>IF(A72="","",IF(Q72="Inspection ID not found","Check inspection ID",IF(OR(B72="",C72="",D72="",M72="",N72=""),"Check required fields",IF(AND(D72="Meter",OR(H72="",I72="")),"Check meter entry",IF(AND(D72&lt;&gt;"Meter",E72=""),"Check condition",IF(AND(K72&gt;0,J72=""),"Add photo reference",IF(AND(OR(N72="Open",N72="Scheduled"),O72=""),"Add follow-up due",IF(AND(OR(N72="Open",N72="Scheduled"),O72&lt;&gt;"",O72&lt;TODAY()),"Past due - review",IF(AND(OR(E72="Poor",E72="Damaged",G72="Not Working"),N72="No Action"),"Review issue status","Ready")))))))))</f>
        <v/>
      </c>
    </row>
    <row r="73" ht="36" customHeight="1">
      <c r="A73" s="11" t="n"/>
      <c r="B73" s="11" t="n"/>
      <c r="C73" s="11" t="n"/>
      <c r="D73" s="13" t="n"/>
      <c r="E73" s="13" t="n"/>
      <c r="F73" s="13" t="n"/>
      <c r="G73" s="13" t="n"/>
      <c r="H73" s="16" t="n"/>
      <c r="I73" s="13" t="n"/>
      <c r="J73" s="11" t="n"/>
      <c r="K73" s="17" t="n"/>
      <c r="L73" s="11" t="n"/>
      <c r="M73" s="13" t="n"/>
      <c r="N73" s="13" t="n"/>
      <c r="O73" s="12" t="n"/>
      <c r="P73" s="25" t="n"/>
      <c r="Q73" s="14">
        <f>IF(A73="","",IFERROR(VLOOKUP(A73,'Move-Ins'!$A$5:$C$104,2,FALSE)&amp;" / "&amp;VLOOKUP(A73,'Move-Ins'!$A$5:$C$104,3,FALSE),"Inspection ID not found"))</f>
        <v/>
      </c>
      <c r="R73" s="14">
        <f>IF(A73="","",IF(Q73="Inspection ID not found","Check inspection ID",IF(OR(B73="",C73="",D73="",M73="",N73=""),"Check required fields",IF(AND(D73="Meter",OR(H73="",I73="")),"Check meter entry",IF(AND(D73&lt;&gt;"Meter",E73=""),"Check condition",IF(AND(K73&gt;0,J73=""),"Add photo reference",IF(AND(OR(N73="Open",N73="Scheduled"),O73=""),"Add follow-up due",IF(AND(OR(N73="Open",N73="Scheduled"),O73&lt;&gt;"",O73&lt;TODAY()),"Past due - review",IF(AND(OR(E73="Poor",E73="Damaged",G73="Not Working"),N73="No Action"),"Review issue status","Ready")))))))))</f>
        <v/>
      </c>
    </row>
    <row r="74" ht="36" customHeight="1">
      <c r="A74" s="11" t="n"/>
      <c r="B74" s="11" t="n"/>
      <c r="C74" s="11" t="n"/>
      <c r="D74" s="13" t="n"/>
      <c r="E74" s="13" t="n"/>
      <c r="F74" s="13" t="n"/>
      <c r="G74" s="13" t="n"/>
      <c r="H74" s="16" t="n"/>
      <c r="I74" s="13" t="n"/>
      <c r="J74" s="11" t="n"/>
      <c r="K74" s="17" t="n"/>
      <c r="L74" s="11" t="n"/>
      <c r="M74" s="13" t="n"/>
      <c r="N74" s="13" t="n"/>
      <c r="O74" s="12" t="n"/>
      <c r="P74" s="25" t="n"/>
      <c r="Q74" s="15">
        <f>IF(A74="","",IFERROR(VLOOKUP(A74,'Move-Ins'!$A$5:$C$104,2,FALSE)&amp;" / "&amp;VLOOKUP(A74,'Move-Ins'!$A$5:$C$104,3,FALSE),"Inspection ID not found"))</f>
        <v/>
      </c>
      <c r="R74" s="15">
        <f>IF(A74="","",IF(Q74="Inspection ID not found","Check inspection ID",IF(OR(B74="",C74="",D74="",M74="",N74=""),"Check required fields",IF(AND(D74="Meter",OR(H74="",I74="")),"Check meter entry",IF(AND(D74&lt;&gt;"Meter",E74=""),"Check condition",IF(AND(K74&gt;0,J74=""),"Add photo reference",IF(AND(OR(N74="Open",N74="Scheduled"),O74=""),"Add follow-up due",IF(AND(OR(N74="Open",N74="Scheduled"),O74&lt;&gt;"",O74&lt;TODAY()),"Past due - review",IF(AND(OR(E74="Poor",E74="Damaged",G74="Not Working"),N74="No Action"),"Review issue status","Ready")))))))))</f>
        <v/>
      </c>
    </row>
    <row r="75" ht="36" customHeight="1">
      <c r="A75" s="11" t="n"/>
      <c r="B75" s="11" t="n"/>
      <c r="C75" s="11" t="n"/>
      <c r="D75" s="13" t="n"/>
      <c r="E75" s="13" t="n"/>
      <c r="F75" s="13" t="n"/>
      <c r="G75" s="13" t="n"/>
      <c r="H75" s="16" t="n"/>
      <c r="I75" s="13" t="n"/>
      <c r="J75" s="11" t="n"/>
      <c r="K75" s="17" t="n"/>
      <c r="L75" s="11" t="n"/>
      <c r="M75" s="13" t="n"/>
      <c r="N75" s="13" t="n"/>
      <c r="O75" s="12" t="n"/>
      <c r="P75" s="25" t="n"/>
      <c r="Q75" s="14">
        <f>IF(A75="","",IFERROR(VLOOKUP(A75,'Move-Ins'!$A$5:$C$104,2,FALSE)&amp;" / "&amp;VLOOKUP(A75,'Move-Ins'!$A$5:$C$104,3,FALSE),"Inspection ID not found"))</f>
        <v/>
      </c>
      <c r="R75" s="14">
        <f>IF(A75="","",IF(Q75="Inspection ID not found","Check inspection ID",IF(OR(B75="",C75="",D75="",M75="",N75=""),"Check required fields",IF(AND(D75="Meter",OR(H75="",I75="")),"Check meter entry",IF(AND(D75&lt;&gt;"Meter",E75=""),"Check condition",IF(AND(K75&gt;0,J75=""),"Add photo reference",IF(AND(OR(N75="Open",N75="Scheduled"),O75=""),"Add follow-up due",IF(AND(OR(N75="Open",N75="Scheduled"),O75&lt;&gt;"",O75&lt;TODAY()),"Past due - review",IF(AND(OR(E75="Poor",E75="Damaged",G75="Not Working"),N75="No Action"),"Review issue status","Ready")))))))))</f>
        <v/>
      </c>
    </row>
    <row r="76" ht="36" customHeight="1">
      <c r="A76" s="11" t="n"/>
      <c r="B76" s="11" t="n"/>
      <c r="C76" s="11" t="n"/>
      <c r="D76" s="13" t="n"/>
      <c r="E76" s="13" t="n"/>
      <c r="F76" s="13" t="n"/>
      <c r="G76" s="13" t="n"/>
      <c r="H76" s="16" t="n"/>
      <c r="I76" s="13" t="n"/>
      <c r="J76" s="11" t="n"/>
      <c r="K76" s="17" t="n"/>
      <c r="L76" s="11" t="n"/>
      <c r="M76" s="13" t="n"/>
      <c r="N76" s="13" t="n"/>
      <c r="O76" s="12" t="n"/>
      <c r="P76" s="25" t="n"/>
      <c r="Q76" s="15">
        <f>IF(A76="","",IFERROR(VLOOKUP(A76,'Move-Ins'!$A$5:$C$104,2,FALSE)&amp;" / "&amp;VLOOKUP(A76,'Move-Ins'!$A$5:$C$104,3,FALSE),"Inspection ID not found"))</f>
        <v/>
      </c>
      <c r="R76" s="15">
        <f>IF(A76="","",IF(Q76="Inspection ID not found","Check inspection ID",IF(OR(B76="",C76="",D76="",M76="",N76=""),"Check required fields",IF(AND(D76="Meter",OR(H76="",I76="")),"Check meter entry",IF(AND(D76&lt;&gt;"Meter",E76=""),"Check condition",IF(AND(K76&gt;0,J76=""),"Add photo reference",IF(AND(OR(N76="Open",N76="Scheduled"),O76=""),"Add follow-up due",IF(AND(OR(N76="Open",N76="Scheduled"),O76&lt;&gt;"",O76&lt;TODAY()),"Past due - review",IF(AND(OR(E76="Poor",E76="Damaged",G76="Not Working"),N76="No Action"),"Review issue status","Ready")))))))))</f>
        <v/>
      </c>
    </row>
    <row r="77" ht="36" customHeight="1">
      <c r="A77" s="11" t="n"/>
      <c r="B77" s="11" t="n"/>
      <c r="C77" s="11" t="n"/>
      <c r="D77" s="13" t="n"/>
      <c r="E77" s="13" t="n"/>
      <c r="F77" s="13" t="n"/>
      <c r="G77" s="13" t="n"/>
      <c r="H77" s="16" t="n"/>
      <c r="I77" s="13" t="n"/>
      <c r="J77" s="11" t="n"/>
      <c r="K77" s="17" t="n"/>
      <c r="L77" s="11" t="n"/>
      <c r="M77" s="13" t="n"/>
      <c r="N77" s="13" t="n"/>
      <c r="O77" s="12" t="n"/>
      <c r="P77" s="25" t="n"/>
      <c r="Q77" s="14">
        <f>IF(A77="","",IFERROR(VLOOKUP(A77,'Move-Ins'!$A$5:$C$104,2,FALSE)&amp;" / "&amp;VLOOKUP(A77,'Move-Ins'!$A$5:$C$104,3,FALSE),"Inspection ID not found"))</f>
        <v/>
      </c>
      <c r="R77" s="14">
        <f>IF(A77="","",IF(Q77="Inspection ID not found","Check inspection ID",IF(OR(B77="",C77="",D77="",M77="",N77=""),"Check required fields",IF(AND(D77="Meter",OR(H77="",I77="")),"Check meter entry",IF(AND(D77&lt;&gt;"Meter",E77=""),"Check condition",IF(AND(K77&gt;0,J77=""),"Add photo reference",IF(AND(OR(N77="Open",N77="Scheduled"),O77=""),"Add follow-up due",IF(AND(OR(N77="Open",N77="Scheduled"),O77&lt;&gt;"",O77&lt;TODAY()),"Past due - review",IF(AND(OR(E77="Poor",E77="Damaged",G77="Not Working"),N77="No Action"),"Review issue status","Ready")))))))))</f>
        <v/>
      </c>
    </row>
    <row r="78" ht="36" customHeight="1">
      <c r="A78" s="11" t="n"/>
      <c r="B78" s="11" t="n"/>
      <c r="C78" s="11" t="n"/>
      <c r="D78" s="13" t="n"/>
      <c r="E78" s="13" t="n"/>
      <c r="F78" s="13" t="n"/>
      <c r="G78" s="13" t="n"/>
      <c r="H78" s="16" t="n"/>
      <c r="I78" s="13" t="n"/>
      <c r="J78" s="11" t="n"/>
      <c r="K78" s="17" t="n"/>
      <c r="L78" s="11" t="n"/>
      <c r="M78" s="13" t="n"/>
      <c r="N78" s="13" t="n"/>
      <c r="O78" s="12" t="n"/>
      <c r="P78" s="25" t="n"/>
      <c r="Q78" s="15">
        <f>IF(A78="","",IFERROR(VLOOKUP(A78,'Move-Ins'!$A$5:$C$104,2,FALSE)&amp;" / "&amp;VLOOKUP(A78,'Move-Ins'!$A$5:$C$104,3,FALSE),"Inspection ID not found"))</f>
        <v/>
      </c>
      <c r="R78" s="15">
        <f>IF(A78="","",IF(Q78="Inspection ID not found","Check inspection ID",IF(OR(B78="",C78="",D78="",M78="",N78=""),"Check required fields",IF(AND(D78="Meter",OR(H78="",I78="")),"Check meter entry",IF(AND(D78&lt;&gt;"Meter",E78=""),"Check condition",IF(AND(K78&gt;0,J78=""),"Add photo reference",IF(AND(OR(N78="Open",N78="Scheduled"),O78=""),"Add follow-up due",IF(AND(OR(N78="Open",N78="Scheduled"),O78&lt;&gt;"",O78&lt;TODAY()),"Past due - review",IF(AND(OR(E78="Poor",E78="Damaged",G78="Not Working"),N78="No Action"),"Review issue status","Ready")))))))))</f>
        <v/>
      </c>
    </row>
    <row r="79" ht="36" customHeight="1">
      <c r="A79" s="11" t="n"/>
      <c r="B79" s="11" t="n"/>
      <c r="C79" s="11" t="n"/>
      <c r="D79" s="13" t="n"/>
      <c r="E79" s="13" t="n"/>
      <c r="F79" s="13" t="n"/>
      <c r="G79" s="13" t="n"/>
      <c r="H79" s="16" t="n"/>
      <c r="I79" s="13" t="n"/>
      <c r="J79" s="11" t="n"/>
      <c r="K79" s="17" t="n"/>
      <c r="L79" s="11" t="n"/>
      <c r="M79" s="13" t="n"/>
      <c r="N79" s="13" t="n"/>
      <c r="O79" s="12" t="n"/>
      <c r="P79" s="25" t="n"/>
      <c r="Q79" s="14">
        <f>IF(A79="","",IFERROR(VLOOKUP(A79,'Move-Ins'!$A$5:$C$104,2,FALSE)&amp;" / "&amp;VLOOKUP(A79,'Move-Ins'!$A$5:$C$104,3,FALSE),"Inspection ID not found"))</f>
        <v/>
      </c>
      <c r="R79" s="14">
        <f>IF(A79="","",IF(Q79="Inspection ID not found","Check inspection ID",IF(OR(B79="",C79="",D79="",M79="",N79=""),"Check required fields",IF(AND(D79="Meter",OR(H79="",I79="")),"Check meter entry",IF(AND(D79&lt;&gt;"Meter",E79=""),"Check condition",IF(AND(K79&gt;0,J79=""),"Add photo reference",IF(AND(OR(N79="Open",N79="Scheduled"),O79=""),"Add follow-up due",IF(AND(OR(N79="Open",N79="Scheduled"),O79&lt;&gt;"",O79&lt;TODAY()),"Past due - review",IF(AND(OR(E79="Poor",E79="Damaged",G79="Not Working"),N79="No Action"),"Review issue status","Ready")))))))))</f>
        <v/>
      </c>
    </row>
    <row r="80" ht="36" customHeight="1">
      <c r="A80" s="11" t="n"/>
      <c r="B80" s="11" t="n"/>
      <c r="C80" s="11" t="n"/>
      <c r="D80" s="13" t="n"/>
      <c r="E80" s="13" t="n"/>
      <c r="F80" s="13" t="n"/>
      <c r="G80" s="13" t="n"/>
      <c r="H80" s="16" t="n"/>
      <c r="I80" s="13" t="n"/>
      <c r="J80" s="11" t="n"/>
      <c r="K80" s="17" t="n"/>
      <c r="L80" s="11" t="n"/>
      <c r="M80" s="13" t="n"/>
      <c r="N80" s="13" t="n"/>
      <c r="O80" s="12" t="n"/>
      <c r="P80" s="25" t="n"/>
      <c r="Q80" s="15">
        <f>IF(A80="","",IFERROR(VLOOKUP(A80,'Move-Ins'!$A$5:$C$104,2,FALSE)&amp;" / "&amp;VLOOKUP(A80,'Move-Ins'!$A$5:$C$104,3,FALSE),"Inspection ID not found"))</f>
        <v/>
      </c>
      <c r="R80" s="15">
        <f>IF(A80="","",IF(Q80="Inspection ID not found","Check inspection ID",IF(OR(B80="",C80="",D80="",M80="",N80=""),"Check required fields",IF(AND(D80="Meter",OR(H80="",I80="")),"Check meter entry",IF(AND(D80&lt;&gt;"Meter",E80=""),"Check condition",IF(AND(K80&gt;0,J80=""),"Add photo reference",IF(AND(OR(N80="Open",N80="Scheduled"),O80=""),"Add follow-up due",IF(AND(OR(N80="Open",N80="Scheduled"),O80&lt;&gt;"",O80&lt;TODAY()),"Past due - review",IF(AND(OR(E80="Poor",E80="Damaged",G80="Not Working"),N80="No Action"),"Review issue status","Ready")))))))))</f>
        <v/>
      </c>
    </row>
    <row r="81" ht="36" customHeight="1">
      <c r="A81" s="11" t="n"/>
      <c r="B81" s="11" t="n"/>
      <c r="C81" s="11" t="n"/>
      <c r="D81" s="13" t="n"/>
      <c r="E81" s="13" t="n"/>
      <c r="F81" s="13" t="n"/>
      <c r="G81" s="13" t="n"/>
      <c r="H81" s="16" t="n"/>
      <c r="I81" s="13" t="n"/>
      <c r="J81" s="11" t="n"/>
      <c r="K81" s="17" t="n"/>
      <c r="L81" s="11" t="n"/>
      <c r="M81" s="13" t="n"/>
      <c r="N81" s="13" t="n"/>
      <c r="O81" s="12" t="n"/>
      <c r="P81" s="25" t="n"/>
      <c r="Q81" s="14">
        <f>IF(A81="","",IFERROR(VLOOKUP(A81,'Move-Ins'!$A$5:$C$104,2,FALSE)&amp;" / "&amp;VLOOKUP(A81,'Move-Ins'!$A$5:$C$104,3,FALSE),"Inspection ID not found"))</f>
        <v/>
      </c>
      <c r="R81" s="14">
        <f>IF(A81="","",IF(Q81="Inspection ID not found","Check inspection ID",IF(OR(B81="",C81="",D81="",M81="",N81=""),"Check required fields",IF(AND(D81="Meter",OR(H81="",I81="")),"Check meter entry",IF(AND(D81&lt;&gt;"Meter",E81=""),"Check condition",IF(AND(K81&gt;0,J81=""),"Add photo reference",IF(AND(OR(N81="Open",N81="Scheduled"),O81=""),"Add follow-up due",IF(AND(OR(N81="Open",N81="Scheduled"),O81&lt;&gt;"",O81&lt;TODAY()),"Past due - review",IF(AND(OR(E81="Poor",E81="Damaged",G81="Not Working"),N81="No Action"),"Review issue status","Ready")))))))))</f>
        <v/>
      </c>
    </row>
    <row r="82" ht="36" customHeight="1">
      <c r="A82" s="11" t="n"/>
      <c r="B82" s="11" t="n"/>
      <c r="C82" s="11" t="n"/>
      <c r="D82" s="13" t="n"/>
      <c r="E82" s="13" t="n"/>
      <c r="F82" s="13" t="n"/>
      <c r="G82" s="13" t="n"/>
      <c r="H82" s="16" t="n"/>
      <c r="I82" s="13" t="n"/>
      <c r="J82" s="11" t="n"/>
      <c r="K82" s="17" t="n"/>
      <c r="L82" s="11" t="n"/>
      <c r="M82" s="13" t="n"/>
      <c r="N82" s="13" t="n"/>
      <c r="O82" s="12" t="n"/>
      <c r="P82" s="25" t="n"/>
      <c r="Q82" s="15">
        <f>IF(A82="","",IFERROR(VLOOKUP(A82,'Move-Ins'!$A$5:$C$104,2,FALSE)&amp;" / "&amp;VLOOKUP(A82,'Move-Ins'!$A$5:$C$104,3,FALSE),"Inspection ID not found"))</f>
        <v/>
      </c>
      <c r="R82" s="15">
        <f>IF(A82="","",IF(Q82="Inspection ID not found","Check inspection ID",IF(OR(B82="",C82="",D82="",M82="",N82=""),"Check required fields",IF(AND(D82="Meter",OR(H82="",I82="")),"Check meter entry",IF(AND(D82&lt;&gt;"Meter",E82=""),"Check condition",IF(AND(K82&gt;0,J82=""),"Add photo reference",IF(AND(OR(N82="Open",N82="Scheduled"),O82=""),"Add follow-up due",IF(AND(OR(N82="Open",N82="Scheduled"),O82&lt;&gt;"",O82&lt;TODAY()),"Past due - review",IF(AND(OR(E82="Poor",E82="Damaged",G82="Not Working"),N82="No Action"),"Review issue status","Ready")))))))))</f>
        <v/>
      </c>
    </row>
    <row r="83" ht="36" customHeight="1">
      <c r="A83" s="11" t="n"/>
      <c r="B83" s="11" t="n"/>
      <c r="C83" s="11" t="n"/>
      <c r="D83" s="13" t="n"/>
      <c r="E83" s="13" t="n"/>
      <c r="F83" s="13" t="n"/>
      <c r="G83" s="13" t="n"/>
      <c r="H83" s="16" t="n"/>
      <c r="I83" s="13" t="n"/>
      <c r="J83" s="11" t="n"/>
      <c r="K83" s="17" t="n"/>
      <c r="L83" s="11" t="n"/>
      <c r="M83" s="13" t="n"/>
      <c r="N83" s="13" t="n"/>
      <c r="O83" s="12" t="n"/>
      <c r="P83" s="25" t="n"/>
      <c r="Q83" s="14">
        <f>IF(A83="","",IFERROR(VLOOKUP(A83,'Move-Ins'!$A$5:$C$104,2,FALSE)&amp;" / "&amp;VLOOKUP(A83,'Move-Ins'!$A$5:$C$104,3,FALSE),"Inspection ID not found"))</f>
        <v/>
      </c>
      <c r="R83" s="14">
        <f>IF(A83="","",IF(Q83="Inspection ID not found","Check inspection ID",IF(OR(B83="",C83="",D83="",M83="",N83=""),"Check required fields",IF(AND(D83="Meter",OR(H83="",I83="")),"Check meter entry",IF(AND(D83&lt;&gt;"Meter",E83=""),"Check condition",IF(AND(K83&gt;0,J83=""),"Add photo reference",IF(AND(OR(N83="Open",N83="Scheduled"),O83=""),"Add follow-up due",IF(AND(OR(N83="Open",N83="Scheduled"),O83&lt;&gt;"",O83&lt;TODAY()),"Past due - review",IF(AND(OR(E83="Poor",E83="Damaged",G83="Not Working"),N83="No Action"),"Review issue status","Ready")))))))))</f>
        <v/>
      </c>
    </row>
    <row r="84" ht="36" customHeight="1">
      <c r="A84" s="11" t="n"/>
      <c r="B84" s="11" t="n"/>
      <c r="C84" s="11" t="n"/>
      <c r="D84" s="13" t="n"/>
      <c r="E84" s="13" t="n"/>
      <c r="F84" s="13" t="n"/>
      <c r="G84" s="13" t="n"/>
      <c r="H84" s="16" t="n"/>
      <c r="I84" s="13" t="n"/>
      <c r="J84" s="11" t="n"/>
      <c r="K84" s="17" t="n"/>
      <c r="L84" s="11" t="n"/>
      <c r="M84" s="13" t="n"/>
      <c r="N84" s="13" t="n"/>
      <c r="O84" s="12" t="n"/>
      <c r="P84" s="25" t="n"/>
      <c r="Q84" s="15">
        <f>IF(A84="","",IFERROR(VLOOKUP(A84,'Move-Ins'!$A$5:$C$104,2,FALSE)&amp;" / "&amp;VLOOKUP(A84,'Move-Ins'!$A$5:$C$104,3,FALSE),"Inspection ID not found"))</f>
        <v/>
      </c>
      <c r="R84" s="15">
        <f>IF(A84="","",IF(Q84="Inspection ID not found","Check inspection ID",IF(OR(B84="",C84="",D84="",M84="",N84=""),"Check required fields",IF(AND(D84="Meter",OR(H84="",I84="")),"Check meter entry",IF(AND(D84&lt;&gt;"Meter",E84=""),"Check condition",IF(AND(K84&gt;0,J84=""),"Add photo reference",IF(AND(OR(N84="Open",N84="Scheduled"),O84=""),"Add follow-up due",IF(AND(OR(N84="Open",N84="Scheduled"),O84&lt;&gt;"",O84&lt;TODAY()),"Past due - review",IF(AND(OR(E84="Poor",E84="Damaged",G84="Not Working"),N84="No Action"),"Review issue status","Ready")))))))))</f>
        <v/>
      </c>
    </row>
    <row r="85" ht="36" customHeight="1">
      <c r="A85" s="11" t="n"/>
      <c r="B85" s="11" t="n"/>
      <c r="C85" s="11" t="n"/>
      <c r="D85" s="13" t="n"/>
      <c r="E85" s="13" t="n"/>
      <c r="F85" s="13" t="n"/>
      <c r="G85" s="13" t="n"/>
      <c r="H85" s="16" t="n"/>
      <c r="I85" s="13" t="n"/>
      <c r="J85" s="11" t="n"/>
      <c r="K85" s="17" t="n"/>
      <c r="L85" s="11" t="n"/>
      <c r="M85" s="13" t="n"/>
      <c r="N85" s="13" t="n"/>
      <c r="O85" s="12" t="n"/>
      <c r="P85" s="25" t="n"/>
      <c r="Q85" s="14">
        <f>IF(A85="","",IFERROR(VLOOKUP(A85,'Move-Ins'!$A$5:$C$104,2,FALSE)&amp;" / "&amp;VLOOKUP(A85,'Move-Ins'!$A$5:$C$104,3,FALSE),"Inspection ID not found"))</f>
        <v/>
      </c>
      <c r="R85" s="14">
        <f>IF(A85="","",IF(Q85="Inspection ID not found","Check inspection ID",IF(OR(B85="",C85="",D85="",M85="",N85=""),"Check required fields",IF(AND(D85="Meter",OR(H85="",I85="")),"Check meter entry",IF(AND(D85&lt;&gt;"Meter",E85=""),"Check condition",IF(AND(K85&gt;0,J85=""),"Add photo reference",IF(AND(OR(N85="Open",N85="Scheduled"),O85=""),"Add follow-up due",IF(AND(OR(N85="Open",N85="Scheduled"),O85&lt;&gt;"",O85&lt;TODAY()),"Past due - review",IF(AND(OR(E85="Poor",E85="Damaged",G85="Not Working"),N85="No Action"),"Review issue status","Ready")))))))))</f>
        <v/>
      </c>
    </row>
    <row r="86" ht="36" customHeight="1">
      <c r="A86" s="11" t="n"/>
      <c r="B86" s="11" t="n"/>
      <c r="C86" s="11" t="n"/>
      <c r="D86" s="13" t="n"/>
      <c r="E86" s="13" t="n"/>
      <c r="F86" s="13" t="n"/>
      <c r="G86" s="13" t="n"/>
      <c r="H86" s="16" t="n"/>
      <c r="I86" s="13" t="n"/>
      <c r="J86" s="11" t="n"/>
      <c r="K86" s="17" t="n"/>
      <c r="L86" s="11" t="n"/>
      <c r="M86" s="13" t="n"/>
      <c r="N86" s="13" t="n"/>
      <c r="O86" s="12" t="n"/>
      <c r="P86" s="25" t="n"/>
      <c r="Q86" s="15">
        <f>IF(A86="","",IFERROR(VLOOKUP(A86,'Move-Ins'!$A$5:$C$104,2,FALSE)&amp;" / "&amp;VLOOKUP(A86,'Move-Ins'!$A$5:$C$104,3,FALSE),"Inspection ID not found"))</f>
        <v/>
      </c>
      <c r="R86" s="15">
        <f>IF(A86="","",IF(Q86="Inspection ID not found","Check inspection ID",IF(OR(B86="",C86="",D86="",M86="",N86=""),"Check required fields",IF(AND(D86="Meter",OR(H86="",I86="")),"Check meter entry",IF(AND(D86&lt;&gt;"Meter",E86=""),"Check condition",IF(AND(K86&gt;0,J86=""),"Add photo reference",IF(AND(OR(N86="Open",N86="Scheduled"),O86=""),"Add follow-up due",IF(AND(OR(N86="Open",N86="Scheduled"),O86&lt;&gt;"",O86&lt;TODAY()),"Past due - review",IF(AND(OR(E86="Poor",E86="Damaged",G86="Not Working"),N86="No Action"),"Review issue status","Ready")))))))))</f>
        <v/>
      </c>
    </row>
    <row r="87" ht="36" customHeight="1">
      <c r="A87" s="11" t="n"/>
      <c r="B87" s="11" t="n"/>
      <c r="C87" s="11" t="n"/>
      <c r="D87" s="13" t="n"/>
      <c r="E87" s="13" t="n"/>
      <c r="F87" s="13" t="n"/>
      <c r="G87" s="13" t="n"/>
      <c r="H87" s="16" t="n"/>
      <c r="I87" s="13" t="n"/>
      <c r="J87" s="11" t="n"/>
      <c r="K87" s="17" t="n"/>
      <c r="L87" s="11" t="n"/>
      <c r="M87" s="13" t="n"/>
      <c r="N87" s="13" t="n"/>
      <c r="O87" s="12" t="n"/>
      <c r="P87" s="25" t="n"/>
      <c r="Q87" s="14">
        <f>IF(A87="","",IFERROR(VLOOKUP(A87,'Move-Ins'!$A$5:$C$104,2,FALSE)&amp;" / "&amp;VLOOKUP(A87,'Move-Ins'!$A$5:$C$104,3,FALSE),"Inspection ID not found"))</f>
        <v/>
      </c>
      <c r="R87" s="14">
        <f>IF(A87="","",IF(Q87="Inspection ID not found","Check inspection ID",IF(OR(B87="",C87="",D87="",M87="",N87=""),"Check required fields",IF(AND(D87="Meter",OR(H87="",I87="")),"Check meter entry",IF(AND(D87&lt;&gt;"Meter",E87=""),"Check condition",IF(AND(K87&gt;0,J87=""),"Add photo reference",IF(AND(OR(N87="Open",N87="Scheduled"),O87=""),"Add follow-up due",IF(AND(OR(N87="Open",N87="Scheduled"),O87&lt;&gt;"",O87&lt;TODAY()),"Past due - review",IF(AND(OR(E87="Poor",E87="Damaged",G87="Not Working"),N87="No Action"),"Review issue status","Ready")))))))))</f>
        <v/>
      </c>
    </row>
    <row r="88" ht="36" customHeight="1">
      <c r="A88" s="11" t="n"/>
      <c r="B88" s="11" t="n"/>
      <c r="C88" s="11" t="n"/>
      <c r="D88" s="13" t="n"/>
      <c r="E88" s="13" t="n"/>
      <c r="F88" s="13" t="n"/>
      <c r="G88" s="13" t="n"/>
      <c r="H88" s="16" t="n"/>
      <c r="I88" s="13" t="n"/>
      <c r="J88" s="11" t="n"/>
      <c r="K88" s="17" t="n"/>
      <c r="L88" s="11" t="n"/>
      <c r="M88" s="13" t="n"/>
      <c r="N88" s="13" t="n"/>
      <c r="O88" s="12" t="n"/>
      <c r="P88" s="25" t="n"/>
      <c r="Q88" s="15">
        <f>IF(A88="","",IFERROR(VLOOKUP(A88,'Move-Ins'!$A$5:$C$104,2,FALSE)&amp;" / "&amp;VLOOKUP(A88,'Move-Ins'!$A$5:$C$104,3,FALSE),"Inspection ID not found"))</f>
        <v/>
      </c>
      <c r="R88" s="15">
        <f>IF(A88="","",IF(Q88="Inspection ID not found","Check inspection ID",IF(OR(B88="",C88="",D88="",M88="",N88=""),"Check required fields",IF(AND(D88="Meter",OR(H88="",I88="")),"Check meter entry",IF(AND(D88&lt;&gt;"Meter",E88=""),"Check condition",IF(AND(K88&gt;0,J88=""),"Add photo reference",IF(AND(OR(N88="Open",N88="Scheduled"),O88=""),"Add follow-up due",IF(AND(OR(N88="Open",N88="Scheduled"),O88&lt;&gt;"",O88&lt;TODAY()),"Past due - review",IF(AND(OR(E88="Poor",E88="Damaged",G88="Not Working"),N88="No Action"),"Review issue status","Ready")))))))))</f>
        <v/>
      </c>
    </row>
    <row r="89" ht="36" customHeight="1">
      <c r="A89" s="11" t="n"/>
      <c r="B89" s="11" t="n"/>
      <c r="C89" s="11" t="n"/>
      <c r="D89" s="13" t="n"/>
      <c r="E89" s="13" t="n"/>
      <c r="F89" s="13" t="n"/>
      <c r="G89" s="13" t="n"/>
      <c r="H89" s="16" t="n"/>
      <c r="I89" s="13" t="n"/>
      <c r="J89" s="11" t="n"/>
      <c r="K89" s="17" t="n"/>
      <c r="L89" s="11" t="n"/>
      <c r="M89" s="13" t="n"/>
      <c r="N89" s="13" t="n"/>
      <c r="O89" s="12" t="n"/>
      <c r="P89" s="25" t="n"/>
      <c r="Q89" s="14">
        <f>IF(A89="","",IFERROR(VLOOKUP(A89,'Move-Ins'!$A$5:$C$104,2,FALSE)&amp;" / "&amp;VLOOKUP(A89,'Move-Ins'!$A$5:$C$104,3,FALSE),"Inspection ID not found"))</f>
        <v/>
      </c>
      <c r="R89" s="14">
        <f>IF(A89="","",IF(Q89="Inspection ID not found","Check inspection ID",IF(OR(B89="",C89="",D89="",M89="",N89=""),"Check required fields",IF(AND(D89="Meter",OR(H89="",I89="")),"Check meter entry",IF(AND(D89&lt;&gt;"Meter",E89=""),"Check condition",IF(AND(K89&gt;0,J89=""),"Add photo reference",IF(AND(OR(N89="Open",N89="Scheduled"),O89=""),"Add follow-up due",IF(AND(OR(N89="Open",N89="Scheduled"),O89&lt;&gt;"",O89&lt;TODAY()),"Past due - review",IF(AND(OR(E89="Poor",E89="Damaged",G89="Not Working"),N89="No Action"),"Review issue status","Ready")))))))))</f>
        <v/>
      </c>
    </row>
    <row r="90" ht="36" customHeight="1">
      <c r="A90" s="11" t="n"/>
      <c r="B90" s="11" t="n"/>
      <c r="C90" s="11" t="n"/>
      <c r="D90" s="13" t="n"/>
      <c r="E90" s="13" t="n"/>
      <c r="F90" s="13" t="n"/>
      <c r="G90" s="13" t="n"/>
      <c r="H90" s="16" t="n"/>
      <c r="I90" s="13" t="n"/>
      <c r="J90" s="11" t="n"/>
      <c r="K90" s="17" t="n"/>
      <c r="L90" s="11" t="n"/>
      <c r="M90" s="13" t="n"/>
      <c r="N90" s="13" t="n"/>
      <c r="O90" s="12" t="n"/>
      <c r="P90" s="25" t="n"/>
      <c r="Q90" s="15">
        <f>IF(A90="","",IFERROR(VLOOKUP(A90,'Move-Ins'!$A$5:$C$104,2,FALSE)&amp;" / "&amp;VLOOKUP(A90,'Move-Ins'!$A$5:$C$104,3,FALSE),"Inspection ID not found"))</f>
        <v/>
      </c>
      <c r="R90" s="15">
        <f>IF(A90="","",IF(Q90="Inspection ID not found","Check inspection ID",IF(OR(B90="",C90="",D90="",M90="",N90=""),"Check required fields",IF(AND(D90="Meter",OR(H90="",I90="")),"Check meter entry",IF(AND(D90&lt;&gt;"Meter",E90=""),"Check condition",IF(AND(K90&gt;0,J90=""),"Add photo reference",IF(AND(OR(N90="Open",N90="Scheduled"),O90=""),"Add follow-up due",IF(AND(OR(N90="Open",N90="Scheduled"),O90&lt;&gt;"",O90&lt;TODAY()),"Past due - review",IF(AND(OR(E90="Poor",E90="Damaged",G90="Not Working"),N90="No Action"),"Review issue status","Ready")))))))))</f>
        <v/>
      </c>
    </row>
    <row r="91" ht="36" customHeight="1">
      <c r="A91" s="11" t="n"/>
      <c r="B91" s="11" t="n"/>
      <c r="C91" s="11" t="n"/>
      <c r="D91" s="13" t="n"/>
      <c r="E91" s="13" t="n"/>
      <c r="F91" s="13" t="n"/>
      <c r="G91" s="13" t="n"/>
      <c r="H91" s="16" t="n"/>
      <c r="I91" s="13" t="n"/>
      <c r="J91" s="11" t="n"/>
      <c r="K91" s="17" t="n"/>
      <c r="L91" s="11" t="n"/>
      <c r="M91" s="13" t="n"/>
      <c r="N91" s="13" t="n"/>
      <c r="O91" s="12" t="n"/>
      <c r="P91" s="25" t="n"/>
      <c r="Q91" s="14">
        <f>IF(A91="","",IFERROR(VLOOKUP(A91,'Move-Ins'!$A$5:$C$104,2,FALSE)&amp;" / "&amp;VLOOKUP(A91,'Move-Ins'!$A$5:$C$104,3,FALSE),"Inspection ID not found"))</f>
        <v/>
      </c>
      <c r="R91" s="14">
        <f>IF(A91="","",IF(Q91="Inspection ID not found","Check inspection ID",IF(OR(B91="",C91="",D91="",M91="",N91=""),"Check required fields",IF(AND(D91="Meter",OR(H91="",I91="")),"Check meter entry",IF(AND(D91&lt;&gt;"Meter",E91=""),"Check condition",IF(AND(K91&gt;0,J91=""),"Add photo reference",IF(AND(OR(N91="Open",N91="Scheduled"),O91=""),"Add follow-up due",IF(AND(OR(N91="Open",N91="Scheduled"),O91&lt;&gt;"",O91&lt;TODAY()),"Past due - review",IF(AND(OR(E91="Poor",E91="Damaged",G91="Not Working"),N91="No Action"),"Review issue status","Ready")))))))))</f>
        <v/>
      </c>
    </row>
    <row r="92" ht="36" customHeight="1">
      <c r="A92" s="11" t="n"/>
      <c r="B92" s="11" t="n"/>
      <c r="C92" s="11" t="n"/>
      <c r="D92" s="13" t="n"/>
      <c r="E92" s="13" t="n"/>
      <c r="F92" s="13" t="n"/>
      <c r="G92" s="13" t="n"/>
      <c r="H92" s="16" t="n"/>
      <c r="I92" s="13" t="n"/>
      <c r="J92" s="11" t="n"/>
      <c r="K92" s="17" t="n"/>
      <c r="L92" s="11" t="n"/>
      <c r="M92" s="13" t="n"/>
      <c r="N92" s="13" t="n"/>
      <c r="O92" s="12" t="n"/>
      <c r="P92" s="25" t="n"/>
      <c r="Q92" s="15">
        <f>IF(A92="","",IFERROR(VLOOKUP(A92,'Move-Ins'!$A$5:$C$104,2,FALSE)&amp;" / "&amp;VLOOKUP(A92,'Move-Ins'!$A$5:$C$104,3,FALSE),"Inspection ID not found"))</f>
        <v/>
      </c>
      <c r="R92" s="15">
        <f>IF(A92="","",IF(Q92="Inspection ID not found","Check inspection ID",IF(OR(B92="",C92="",D92="",M92="",N92=""),"Check required fields",IF(AND(D92="Meter",OR(H92="",I92="")),"Check meter entry",IF(AND(D92&lt;&gt;"Meter",E92=""),"Check condition",IF(AND(K92&gt;0,J92=""),"Add photo reference",IF(AND(OR(N92="Open",N92="Scheduled"),O92=""),"Add follow-up due",IF(AND(OR(N92="Open",N92="Scheduled"),O92&lt;&gt;"",O92&lt;TODAY()),"Past due - review",IF(AND(OR(E92="Poor",E92="Damaged",G92="Not Working"),N92="No Action"),"Review issue status","Ready")))))))))</f>
        <v/>
      </c>
    </row>
    <row r="93" ht="36" customHeight="1">
      <c r="A93" s="11" t="n"/>
      <c r="B93" s="11" t="n"/>
      <c r="C93" s="11" t="n"/>
      <c r="D93" s="13" t="n"/>
      <c r="E93" s="13" t="n"/>
      <c r="F93" s="13" t="n"/>
      <c r="G93" s="13" t="n"/>
      <c r="H93" s="16" t="n"/>
      <c r="I93" s="13" t="n"/>
      <c r="J93" s="11" t="n"/>
      <c r="K93" s="17" t="n"/>
      <c r="L93" s="11" t="n"/>
      <c r="M93" s="13" t="n"/>
      <c r="N93" s="13" t="n"/>
      <c r="O93" s="12" t="n"/>
      <c r="P93" s="25" t="n"/>
      <c r="Q93" s="14">
        <f>IF(A93="","",IFERROR(VLOOKUP(A93,'Move-Ins'!$A$5:$C$104,2,FALSE)&amp;" / "&amp;VLOOKUP(A93,'Move-Ins'!$A$5:$C$104,3,FALSE),"Inspection ID not found"))</f>
        <v/>
      </c>
      <c r="R93" s="14">
        <f>IF(A93="","",IF(Q93="Inspection ID not found","Check inspection ID",IF(OR(B93="",C93="",D93="",M93="",N93=""),"Check required fields",IF(AND(D93="Meter",OR(H93="",I93="")),"Check meter entry",IF(AND(D93&lt;&gt;"Meter",E93=""),"Check condition",IF(AND(K93&gt;0,J93=""),"Add photo reference",IF(AND(OR(N93="Open",N93="Scheduled"),O93=""),"Add follow-up due",IF(AND(OR(N93="Open",N93="Scheduled"),O93&lt;&gt;"",O93&lt;TODAY()),"Past due - review",IF(AND(OR(E93="Poor",E93="Damaged",G93="Not Working"),N93="No Action"),"Review issue status","Ready")))))))))</f>
        <v/>
      </c>
    </row>
    <row r="94" ht="36" customHeight="1">
      <c r="A94" s="11" t="n"/>
      <c r="B94" s="11" t="n"/>
      <c r="C94" s="11" t="n"/>
      <c r="D94" s="13" t="n"/>
      <c r="E94" s="13" t="n"/>
      <c r="F94" s="13" t="n"/>
      <c r="G94" s="13" t="n"/>
      <c r="H94" s="16" t="n"/>
      <c r="I94" s="13" t="n"/>
      <c r="J94" s="11" t="n"/>
      <c r="K94" s="17" t="n"/>
      <c r="L94" s="11" t="n"/>
      <c r="M94" s="13" t="n"/>
      <c r="N94" s="13" t="n"/>
      <c r="O94" s="12" t="n"/>
      <c r="P94" s="25" t="n"/>
      <c r="Q94" s="15">
        <f>IF(A94="","",IFERROR(VLOOKUP(A94,'Move-Ins'!$A$5:$C$104,2,FALSE)&amp;" / "&amp;VLOOKUP(A94,'Move-Ins'!$A$5:$C$104,3,FALSE),"Inspection ID not found"))</f>
        <v/>
      </c>
      <c r="R94" s="15">
        <f>IF(A94="","",IF(Q94="Inspection ID not found","Check inspection ID",IF(OR(B94="",C94="",D94="",M94="",N94=""),"Check required fields",IF(AND(D94="Meter",OR(H94="",I94="")),"Check meter entry",IF(AND(D94&lt;&gt;"Meter",E94=""),"Check condition",IF(AND(K94&gt;0,J94=""),"Add photo reference",IF(AND(OR(N94="Open",N94="Scheduled"),O94=""),"Add follow-up due",IF(AND(OR(N94="Open",N94="Scheduled"),O94&lt;&gt;"",O94&lt;TODAY()),"Past due - review",IF(AND(OR(E94="Poor",E94="Damaged",G94="Not Working"),N94="No Action"),"Review issue status","Ready")))))))))</f>
        <v/>
      </c>
    </row>
    <row r="95" ht="36" customHeight="1">
      <c r="A95" s="11" t="n"/>
      <c r="B95" s="11" t="n"/>
      <c r="C95" s="11" t="n"/>
      <c r="D95" s="13" t="n"/>
      <c r="E95" s="13" t="n"/>
      <c r="F95" s="13" t="n"/>
      <c r="G95" s="13" t="n"/>
      <c r="H95" s="16" t="n"/>
      <c r="I95" s="13" t="n"/>
      <c r="J95" s="11" t="n"/>
      <c r="K95" s="17" t="n"/>
      <c r="L95" s="11" t="n"/>
      <c r="M95" s="13" t="n"/>
      <c r="N95" s="13" t="n"/>
      <c r="O95" s="12" t="n"/>
      <c r="P95" s="25" t="n"/>
      <c r="Q95" s="14">
        <f>IF(A95="","",IFERROR(VLOOKUP(A95,'Move-Ins'!$A$5:$C$104,2,FALSE)&amp;" / "&amp;VLOOKUP(A95,'Move-Ins'!$A$5:$C$104,3,FALSE),"Inspection ID not found"))</f>
        <v/>
      </c>
      <c r="R95" s="14">
        <f>IF(A95="","",IF(Q95="Inspection ID not found","Check inspection ID",IF(OR(B95="",C95="",D95="",M95="",N95=""),"Check required fields",IF(AND(D95="Meter",OR(H95="",I95="")),"Check meter entry",IF(AND(D95&lt;&gt;"Meter",E95=""),"Check condition",IF(AND(K95&gt;0,J95=""),"Add photo reference",IF(AND(OR(N95="Open",N95="Scheduled"),O95=""),"Add follow-up due",IF(AND(OR(N95="Open",N95="Scheduled"),O95&lt;&gt;"",O95&lt;TODAY()),"Past due - review",IF(AND(OR(E95="Poor",E95="Damaged",G95="Not Working"),N95="No Action"),"Review issue status","Ready")))))))))</f>
        <v/>
      </c>
    </row>
    <row r="96" ht="36" customHeight="1">
      <c r="A96" s="11" t="n"/>
      <c r="B96" s="11" t="n"/>
      <c r="C96" s="11" t="n"/>
      <c r="D96" s="13" t="n"/>
      <c r="E96" s="13" t="n"/>
      <c r="F96" s="13" t="n"/>
      <c r="G96" s="13" t="n"/>
      <c r="H96" s="16" t="n"/>
      <c r="I96" s="13" t="n"/>
      <c r="J96" s="11" t="n"/>
      <c r="K96" s="17" t="n"/>
      <c r="L96" s="11" t="n"/>
      <c r="M96" s="13" t="n"/>
      <c r="N96" s="13" t="n"/>
      <c r="O96" s="12" t="n"/>
      <c r="P96" s="25" t="n"/>
      <c r="Q96" s="15">
        <f>IF(A96="","",IFERROR(VLOOKUP(A96,'Move-Ins'!$A$5:$C$104,2,FALSE)&amp;" / "&amp;VLOOKUP(A96,'Move-Ins'!$A$5:$C$104,3,FALSE),"Inspection ID not found"))</f>
        <v/>
      </c>
      <c r="R96" s="15">
        <f>IF(A96="","",IF(Q96="Inspection ID not found","Check inspection ID",IF(OR(B96="",C96="",D96="",M96="",N96=""),"Check required fields",IF(AND(D96="Meter",OR(H96="",I96="")),"Check meter entry",IF(AND(D96&lt;&gt;"Meter",E96=""),"Check condition",IF(AND(K96&gt;0,J96=""),"Add photo reference",IF(AND(OR(N96="Open",N96="Scheduled"),O96=""),"Add follow-up due",IF(AND(OR(N96="Open",N96="Scheduled"),O96&lt;&gt;"",O96&lt;TODAY()),"Past due - review",IF(AND(OR(E96="Poor",E96="Damaged",G96="Not Working"),N96="No Action"),"Review issue status","Ready")))))))))</f>
        <v/>
      </c>
    </row>
    <row r="97" ht="36" customHeight="1">
      <c r="A97" s="11" t="n"/>
      <c r="B97" s="11" t="n"/>
      <c r="C97" s="11" t="n"/>
      <c r="D97" s="13" t="n"/>
      <c r="E97" s="13" t="n"/>
      <c r="F97" s="13" t="n"/>
      <c r="G97" s="13" t="n"/>
      <c r="H97" s="16" t="n"/>
      <c r="I97" s="13" t="n"/>
      <c r="J97" s="11" t="n"/>
      <c r="K97" s="17" t="n"/>
      <c r="L97" s="11" t="n"/>
      <c r="M97" s="13" t="n"/>
      <c r="N97" s="13" t="n"/>
      <c r="O97" s="12" t="n"/>
      <c r="P97" s="25" t="n"/>
      <c r="Q97" s="14">
        <f>IF(A97="","",IFERROR(VLOOKUP(A97,'Move-Ins'!$A$5:$C$104,2,FALSE)&amp;" / "&amp;VLOOKUP(A97,'Move-Ins'!$A$5:$C$104,3,FALSE),"Inspection ID not found"))</f>
        <v/>
      </c>
      <c r="R97" s="14">
        <f>IF(A97="","",IF(Q97="Inspection ID not found","Check inspection ID",IF(OR(B97="",C97="",D97="",M97="",N97=""),"Check required fields",IF(AND(D97="Meter",OR(H97="",I97="")),"Check meter entry",IF(AND(D97&lt;&gt;"Meter",E97=""),"Check condition",IF(AND(K97&gt;0,J97=""),"Add photo reference",IF(AND(OR(N97="Open",N97="Scheduled"),O97=""),"Add follow-up due",IF(AND(OR(N97="Open",N97="Scheduled"),O97&lt;&gt;"",O97&lt;TODAY()),"Past due - review",IF(AND(OR(E97="Poor",E97="Damaged",G97="Not Working"),N97="No Action"),"Review issue status","Ready")))))))))</f>
        <v/>
      </c>
    </row>
    <row r="98" ht="36" customHeight="1">
      <c r="A98" s="11" t="n"/>
      <c r="B98" s="11" t="n"/>
      <c r="C98" s="11" t="n"/>
      <c r="D98" s="13" t="n"/>
      <c r="E98" s="13" t="n"/>
      <c r="F98" s="13" t="n"/>
      <c r="G98" s="13" t="n"/>
      <c r="H98" s="16" t="n"/>
      <c r="I98" s="13" t="n"/>
      <c r="J98" s="11" t="n"/>
      <c r="K98" s="17" t="n"/>
      <c r="L98" s="11" t="n"/>
      <c r="M98" s="13" t="n"/>
      <c r="N98" s="13" t="n"/>
      <c r="O98" s="12" t="n"/>
      <c r="P98" s="25" t="n"/>
      <c r="Q98" s="15">
        <f>IF(A98="","",IFERROR(VLOOKUP(A98,'Move-Ins'!$A$5:$C$104,2,FALSE)&amp;" / "&amp;VLOOKUP(A98,'Move-Ins'!$A$5:$C$104,3,FALSE),"Inspection ID not found"))</f>
        <v/>
      </c>
      <c r="R98" s="15">
        <f>IF(A98="","",IF(Q98="Inspection ID not found","Check inspection ID",IF(OR(B98="",C98="",D98="",M98="",N98=""),"Check required fields",IF(AND(D98="Meter",OR(H98="",I98="")),"Check meter entry",IF(AND(D98&lt;&gt;"Meter",E98=""),"Check condition",IF(AND(K98&gt;0,J98=""),"Add photo reference",IF(AND(OR(N98="Open",N98="Scheduled"),O98=""),"Add follow-up due",IF(AND(OR(N98="Open",N98="Scheduled"),O98&lt;&gt;"",O98&lt;TODAY()),"Past due - review",IF(AND(OR(E98="Poor",E98="Damaged",G98="Not Working"),N98="No Action"),"Review issue status","Ready")))))))))</f>
        <v/>
      </c>
    </row>
    <row r="99" ht="36" customHeight="1">
      <c r="A99" s="11" t="n"/>
      <c r="B99" s="11" t="n"/>
      <c r="C99" s="11" t="n"/>
      <c r="D99" s="13" t="n"/>
      <c r="E99" s="13" t="n"/>
      <c r="F99" s="13" t="n"/>
      <c r="G99" s="13" t="n"/>
      <c r="H99" s="16" t="n"/>
      <c r="I99" s="13" t="n"/>
      <c r="J99" s="11" t="n"/>
      <c r="K99" s="17" t="n"/>
      <c r="L99" s="11" t="n"/>
      <c r="M99" s="13" t="n"/>
      <c r="N99" s="13" t="n"/>
      <c r="O99" s="12" t="n"/>
      <c r="P99" s="25" t="n"/>
      <c r="Q99" s="14">
        <f>IF(A99="","",IFERROR(VLOOKUP(A99,'Move-Ins'!$A$5:$C$104,2,FALSE)&amp;" / "&amp;VLOOKUP(A99,'Move-Ins'!$A$5:$C$104,3,FALSE),"Inspection ID not found"))</f>
        <v/>
      </c>
      <c r="R99" s="14">
        <f>IF(A99="","",IF(Q99="Inspection ID not found","Check inspection ID",IF(OR(B99="",C99="",D99="",M99="",N99=""),"Check required fields",IF(AND(D99="Meter",OR(H99="",I99="")),"Check meter entry",IF(AND(D99&lt;&gt;"Meter",E99=""),"Check condition",IF(AND(K99&gt;0,J99=""),"Add photo reference",IF(AND(OR(N99="Open",N99="Scheduled"),O99=""),"Add follow-up due",IF(AND(OR(N99="Open",N99="Scheduled"),O99&lt;&gt;"",O99&lt;TODAY()),"Past due - review",IF(AND(OR(E99="Poor",E99="Damaged",G99="Not Working"),N99="No Action"),"Review issue status","Ready")))))))))</f>
        <v/>
      </c>
    </row>
    <row r="100" ht="36" customHeight="1">
      <c r="A100" s="11" t="n"/>
      <c r="B100" s="11" t="n"/>
      <c r="C100" s="11" t="n"/>
      <c r="D100" s="13" t="n"/>
      <c r="E100" s="13" t="n"/>
      <c r="F100" s="13" t="n"/>
      <c r="G100" s="13" t="n"/>
      <c r="H100" s="16" t="n"/>
      <c r="I100" s="13" t="n"/>
      <c r="J100" s="11" t="n"/>
      <c r="K100" s="17" t="n"/>
      <c r="L100" s="11" t="n"/>
      <c r="M100" s="13" t="n"/>
      <c r="N100" s="13" t="n"/>
      <c r="O100" s="12" t="n"/>
      <c r="P100" s="25" t="n"/>
      <c r="Q100" s="15">
        <f>IF(A100="","",IFERROR(VLOOKUP(A100,'Move-Ins'!$A$5:$C$104,2,FALSE)&amp;" / "&amp;VLOOKUP(A100,'Move-Ins'!$A$5:$C$104,3,FALSE),"Inspection ID not found"))</f>
        <v/>
      </c>
      <c r="R100" s="15">
        <f>IF(A100="","",IF(Q100="Inspection ID not found","Check inspection ID",IF(OR(B100="",C100="",D100="",M100="",N100=""),"Check required fields",IF(AND(D100="Meter",OR(H100="",I100="")),"Check meter entry",IF(AND(D100&lt;&gt;"Meter",E100=""),"Check condition",IF(AND(K100&gt;0,J100=""),"Add photo reference",IF(AND(OR(N100="Open",N100="Scheduled"),O100=""),"Add follow-up due",IF(AND(OR(N100="Open",N100="Scheduled"),O100&lt;&gt;"",O100&lt;TODAY()),"Past due - review",IF(AND(OR(E100="Poor",E100="Damaged",G100="Not Working"),N100="No Action"),"Review issue status","Ready")))))))))</f>
        <v/>
      </c>
    </row>
    <row r="101" ht="36" customHeight="1">
      <c r="A101" s="11" t="n"/>
      <c r="B101" s="11" t="n"/>
      <c r="C101" s="11" t="n"/>
      <c r="D101" s="13" t="n"/>
      <c r="E101" s="13" t="n"/>
      <c r="F101" s="13" t="n"/>
      <c r="G101" s="13" t="n"/>
      <c r="H101" s="16" t="n"/>
      <c r="I101" s="13" t="n"/>
      <c r="J101" s="11" t="n"/>
      <c r="K101" s="17" t="n"/>
      <c r="L101" s="11" t="n"/>
      <c r="M101" s="13" t="n"/>
      <c r="N101" s="13" t="n"/>
      <c r="O101" s="12" t="n"/>
      <c r="P101" s="25" t="n"/>
      <c r="Q101" s="14">
        <f>IF(A101="","",IFERROR(VLOOKUP(A101,'Move-Ins'!$A$5:$C$104,2,FALSE)&amp;" / "&amp;VLOOKUP(A101,'Move-Ins'!$A$5:$C$104,3,FALSE),"Inspection ID not found"))</f>
        <v/>
      </c>
      <c r="R101" s="14">
        <f>IF(A101="","",IF(Q101="Inspection ID not found","Check inspection ID",IF(OR(B101="",C101="",D101="",M101="",N101=""),"Check required fields",IF(AND(D101="Meter",OR(H101="",I101="")),"Check meter entry",IF(AND(D101&lt;&gt;"Meter",E101=""),"Check condition",IF(AND(K101&gt;0,J101=""),"Add photo reference",IF(AND(OR(N101="Open",N101="Scheduled"),O101=""),"Add follow-up due",IF(AND(OR(N101="Open",N101="Scheduled"),O101&lt;&gt;"",O101&lt;TODAY()),"Past due - review",IF(AND(OR(E101="Poor",E101="Damaged",G101="Not Working"),N101="No Action"),"Review issue status","Ready")))))))))</f>
        <v/>
      </c>
    </row>
    <row r="102" ht="36" customHeight="1">
      <c r="A102" s="11" t="n"/>
      <c r="B102" s="11" t="n"/>
      <c r="C102" s="11" t="n"/>
      <c r="D102" s="13" t="n"/>
      <c r="E102" s="13" t="n"/>
      <c r="F102" s="13" t="n"/>
      <c r="G102" s="13" t="n"/>
      <c r="H102" s="16" t="n"/>
      <c r="I102" s="13" t="n"/>
      <c r="J102" s="11" t="n"/>
      <c r="K102" s="17" t="n"/>
      <c r="L102" s="11" t="n"/>
      <c r="M102" s="13" t="n"/>
      <c r="N102" s="13" t="n"/>
      <c r="O102" s="12" t="n"/>
      <c r="P102" s="25" t="n"/>
      <c r="Q102" s="15">
        <f>IF(A102="","",IFERROR(VLOOKUP(A102,'Move-Ins'!$A$5:$C$104,2,FALSE)&amp;" / "&amp;VLOOKUP(A102,'Move-Ins'!$A$5:$C$104,3,FALSE),"Inspection ID not found"))</f>
        <v/>
      </c>
      <c r="R102" s="15">
        <f>IF(A102="","",IF(Q102="Inspection ID not found","Check inspection ID",IF(OR(B102="",C102="",D102="",M102="",N102=""),"Check required fields",IF(AND(D102="Meter",OR(H102="",I102="")),"Check meter entry",IF(AND(D102&lt;&gt;"Meter",E102=""),"Check condition",IF(AND(K102&gt;0,J102=""),"Add photo reference",IF(AND(OR(N102="Open",N102="Scheduled"),O102=""),"Add follow-up due",IF(AND(OR(N102="Open",N102="Scheduled"),O102&lt;&gt;"",O102&lt;TODAY()),"Past due - review",IF(AND(OR(E102="Poor",E102="Damaged",G102="Not Working"),N102="No Action"),"Review issue status","Ready")))))))))</f>
        <v/>
      </c>
    </row>
    <row r="103" ht="36" customHeight="1">
      <c r="A103" s="11" t="n"/>
      <c r="B103" s="11" t="n"/>
      <c r="C103" s="11" t="n"/>
      <c r="D103" s="13" t="n"/>
      <c r="E103" s="13" t="n"/>
      <c r="F103" s="13" t="n"/>
      <c r="G103" s="13" t="n"/>
      <c r="H103" s="16" t="n"/>
      <c r="I103" s="13" t="n"/>
      <c r="J103" s="11" t="n"/>
      <c r="K103" s="17" t="n"/>
      <c r="L103" s="11" t="n"/>
      <c r="M103" s="13" t="n"/>
      <c r="N103" s="13" t="n"/>
      <c r="O103" s="12" t="n"/>
      <c r="P103" s="25" t="n"/>
      <c r="Q103" s="14">
        <f>IF(A103="","",IFERROR(VLOOKUP(A103,'Move-Ins'!$A$5:$C$104,2,FALSE)&amp;" / "&amp;VLOOKUP(A103,'Move-Ins'!$A$5:$C$104,3,FALSE),"Inspection ID not found"))</f>
        <v/>
      </c>
      <c r="R103" s="14">
        <f>IF(A103="","",IF(Q103="Inspection ID not found","Check inspection ID",IF(OR(B103="",C103="",D103="",M103="",N103=""),"Check required fields",IF(AND(D103="Meter",OR(H103="",I103="")),"Check meter entry",IF(AND(D103&lt;&gt;"Meter",E103=""),"Check condition",IF(AND(K103&gt;0,J103=""),"Add photo reference",IF(AND(OR(N103="Open",N103="Scheduled"),O103=""),"Add follow-up due",IF(AND(OR(N103="Open",N103="Scheduled"),O103&lt;&gt;"",O103&lt;TODAY()),"Past due - review",IF(AND(OR(E103="Poor",E103="Damaged",G103="Not Working"),N103="No Action"),"Review issue status","Ready")))))))))</f>
        <v/>
      </c>
    </row>
    <row r="104" ht="36" customHeight="1">
      <c r="A104" s="11" t="n"/>
      <c r="B104" s="11" t="n"/>
      <c r="C104" s="11" t="n"/>
      <c r="D104" s="13" t="n"/>
      <c r="E104" s="13" t="n"/>
      <c r="F104" s="13" t="n"/>
      <c r="G104" s="13" t="n"/>
      <c r="H104" s="16" t="n"/>
      <c r="I104" s="13" t="n"/>
      <c r="J104" s="11" t="n"/>
      <c r="K104" s="17" t="n"/>
      <c r="L104" s="11" t="n"/>
      <c r="M104" s="13" t="n"/>
      <c r="N104" s="13" t="n"/>
      <c r="O104" s="12" t="n"/>
      <c r="P104" s="25" t="n"/>
      <c r="Q104" s="15">
        <f>IF(A104="","",IFERROR(VLOOKUP(A104,'Move-Ins'!$A$5:$C$104,2,FALSE)&amp;" / "&amp;VLOOKUP(A104,'Move-Ins'!$A$5:$C$104,3,FALSE),"Inspection ID not found"))</f>
        <v/>
      </c>
      <c r="R104" s="15">
        <f>IF(A104="","",IF(Q104="Inspection ID not found","Check inspection ID",IF(OR(B104="",C104="",D104="",M104="",N104=""),"Check required fields",IF(AND(D104="Meter",OR(H104="",I104="")),"Check meter entry",IF(AND(D104&lt;&gt;"Meter",E104=""),"Check condition",IF(AND(K104&gt;0,J104=""),"Add photo reference",IF(AND(OR(N104="Open",N104="Scheduled"),O104=""),"Add follow-up due",IF(AND(OR(N104="Open",N104="Scheduled"),O104&lt;&gt;"",O104&lt;TODAY()),"Past due - review",IF(AND(OR(E104="Poor",E104="Damaged",G104="Not Working"),N104="No Action"),"Review issue status","Ready")))))))))</f>
        <v/>
      </c>
    </row>
  </sheetData>
  <autoFilter ref="A4:R104"/>
  <mergeCells count="1">
    <mergeCell ref="A1:R1"/>
  </mergeCells>
  <conditionalFormatting sqref="R5:R104">
    <cfRule type="expression" priority="1" dxfId="0">
      <formula>AND($A5&lt;&gt;"",$R5="Ready")</formula>
    </cfRule>
    <cfRule type="expression" priority="2" dxfId="1">
      <formula>AND($A5&lt;&gt;"",$R5&lt;&gt;"Ready")</formula>
    </cfRule>
  </conditionalFormatting>
  <conditionalFormatting sqref="E5:E104">
    <cfRule type="expression" priority="3" dxfId="1">
      <formula>OR($E5="Poor",$E5="Damaged")</formula>
    </cfRule>
  </conditionalFormatting>
  <conditionalFormatting sqref="G5:G104">
    <cfRule type="expression" priority="4" dxfId="1">
      <formula>$G5="Not Working"</formula>
    </cfRule>
  </conditionalFormatting>
  <conditionalFormatting sqref="O5:O104">
    <cfRule type="expression" priority="5" dxfId="1">
      <formula>AND($A5&lt;&gt;"",OR($N5="Open",$N5="Scheduled"),$O5&lt;&gt;"",$O5&lt;TODAY())</formula>
    </cfRule>
  </conditionalFormatting>
  <conditionalFormatting sqref="N5:N104">
    <cfRule type="expression" priority="6" dxfId="0">
      <formula>$N5="Resolved"</formula>
    </cfRule>
  </conditionalFormatting>
  <dataValidations count="11">
    <dataValidation sqref="D5:D104" showDropDown="0" showInputMessage="0" showErrorMessage="1" allowBlank="0" errorTitle="Invalid record type" error="Choose Condition, Fixture, or Meter." type="list">
      <formula1>INDIRECT("Assumptions!$A$5:$A$7")</formula1>
    </dataValidation>
    <dataValidation sqref="E5:E104" showDropDown="0" showInputMessage="0" showErrorMessage="1" allowBlank="0" errorTitle="Invalid condition" error="Choose a condition from the dropdown." type="list">
      <formula1>INDIRECT("Assumptions!$B$5:$B$9")</formula1>
    </dataValidation>
    <dataValidation sqref="F5:F104" showDropDown="0" showInputMessage="0" showErrorMessage="1" allowBlank="0" errorTitle="Invalid cleanliness entry" error="Choose a cleanliness entry from the dropdown." type="list">
      <formula1>INDIRECT("Assumptions!$C$5:$C$8")</formula1>
    </dataValidation>
    <dataValidation sqref="G5:G104" showDropDown="0" showInputMessage="0" showErrorMessage="1" allowBlank="0" errorTitle="Invalid function check" error="Choose a function check result from the dropdown." type="list">
      <formula1>INDIRECT("Assumptions!$D$5:$D$8")</formula1>
    </dataValidation>
    <dataValidation sqref="H5:H104" showDropDown="0" showInputMessage="0" showErrorMessage="1" allowBlank="0" errorTitle="Invalid meter reading" error="Enter a meter reading of zero or greater." type="decimal" operator="greaterThanOrEqual">
      <formula1>0</formula1>
    </dataValidation>
    <dataValidation sqref="I5:I104" showDropDown="0" showInputMessage="0" showErrorMessage="1" allowBlank="0" errorTitle="Invalid reading unit" error="Choose a reading unit from the dropdown." type="list">
      <formula1>INDIRECT("Assumptions!$H$5:$H$8")</formula1>
    </dataValidation>
    <dataValidation sqref="K5:K104" showDropDown="0" showInputMessage="0" showErrorMessage="1" allowBlank="0" errorTitle="Invalid photo count" error="Enter a whole number within the editable photo-count limit." type="whole" operator="between">
      <formula1>0</formula1>
      <formula2>INDIRECT("Assumptions!$J$7")</formula2>
    </dataValidation>
    <dataValidation sqref="M5:M104" showDropDown="0" showInputMessage="0" showErrorMessage="1" allowBlank="0" errorTitle="Invalid responsibility" error="Choose a responsibility from the dropdown." type="list">
      <formula1>INDIRECT("Assumptions!$E$5:$E$8")</formula1>
    </dataValidation>
    <dataValidation sqref="N5:N104" showDropDown="0" showInputMessage="0" showErrorMessage="1" allowBlank="0" errorTitle="Invalid item status" error="Choose an item status from the dropdown." type="list">
      <formula1>INDIRECT("Assumptions!$F$5:$F$8")</formula1>
    </dataValidation>
    <dataValidation sqref="O5:O104" showDropDown="0" showInputMessage="0" showErrorMessage="1" allowBlank="0" errorTitle="Date outside allowed range" error="Enter a follow-up date within the editable date limits." type="date" operator="between">
      <formula1>INDIRECT("Assumptions!$J$5")</formula1>
      <formula2>INDIRECT("Assumptions!$J$6")</formula2>
    </dataValidation>
    <dataValidation sqref="P5:P104" showDropDown="0" showInputMessage="0" showErrorMessage="1" allowBlank="0" errorTitle="Invalid estimated amount" error="Enter a nonnegative amount within the editable maximum." type="decimal" operator="between">
      <formula1>0</formula1>
      <formula2>INDIRECT("Assumptions!$J$8")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56A4A"/>
    <outlinePr summaryBelow="1" summaryRight="1"/>
    <pageSetUpPr/>
  </sheetPr>
  <dimension ref="A1:J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8" customWidth="1" min="3" max="3"/>
    <col width="17" customWidth="1" min="4" max="4"/>
    <col width="17" customWidth="1" min="5" max="5"/>
    <col width="15" customWidth="1" min="6" max="6"/>
    <col width="18" customWidth="1" min="7" max="7"/>
    <col width="14" customWidth="1" min="8" max="8"/>
    <col width="27" customWidth="1" min="9" max="9"/>
    <col width="18" customWidth="1" min="10" max="10"/>
  </cols>
  <sheetData>
    <row r="1" ht="28" customHeight="1">
      <c r="A1" s="1" t="inlineStr">
        <is>
          <t>Move-In Inspection Assumptions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3" t="n"/>
    </row>
    <row r="2" ht="22" customHeight="1">
      <c r="A2" s="2" t="inlineStr">
        <is>
          <t>Edit the visible choices and limits before using the inspection tables.</t>
        </is>
      </c>
    </row>
    <row r="3"/>
    <row r="4" ht="32" customHeight="1">
      <c r="A4" s="3" t="inlineStr">
        <is>
          <t>Record Type</t>
        </is>
      </c>
      <c r="B4" s="3" t="inlineStr">
        <is>
          <t>Condition</t>
        </is>
      </c>
      <c r="C4" s="3" t="inlineStr">
        <is>
          <t>Cleanliness</t>
        </is>
      </c>
      <c r="D4" s="3" t="inlineStr">
        <is>
          <t>Function Check</t>
        </is>
      </c>
      <c r="E4" s="3" t="inlineStr">
        <is>
          <t>Responsibility</t>
        </is>
      </c>
      <c r="F4" s="3" t="inlineStr">
        <is>
          <t>Item Status</t>
        </is>
      </c>
      <c r="G4" s="3" t="inlineStr">
        <is>
          <t>Overall Status</t>
        </is>
      </c>
      <c r="H4" s="3" t="inlineStr">
        <is>
          <t>Reading Unit</t>
        </is>
      </c>
      <c r="I4" s="3" t="inlineStr">
        <is>
          <t>Limit</t>
        </is>
      </c>
      <c r="J4" s="3" t="inlineStr">
        <is>
          <t>Value</t>
        </is>
      </c>
    </row>
    <row r="5">
      <c r="A5" s="11" t="inlineStr">
        <is>
          <t>Condition</t>
        </is>
      </c>
      <c r="B5" s="11" t="inlineStr">
        <is>
          <t>New</t>
        </is>
      </c>
      <c r="C5" s="11" t="inlineStr">
        <is>
          <t>Clean</t>
        </is>
      </c>
      <c r="D5" s="11" t="inlineStr">
        <is>
          <t>Working</t>
        </is>
      </c>
      <c r="E5" s="11" t="inlineStr">
        <is>
          <t>Resident</t>
        </is>
      </c>
      <c r="F5" s="11" t="inlineStr">
        <is>
          <t>No Action</t>
        </is>
      </c>
      <c r="G5" s="11" t="inlineStr">
        <is>
          <t>Draft</t>
        </is>
      </c>
      <c r="H5" s="11" t="inlineStr">
        <is>
          <t>kWh</t>
        </is>
      </c>
      <c r="I5" s="14" t="inlineStr">
        <is>
          <t>Earliest allowed date</t>
        </is>
      </c>
      <c r="J5" s="19" t="n">
        <v>45658</v>
      </c>
    </row>
    <row r="6">
      <c r="A6" s="11" t="inlineStr">
        <is>
          <t>Fixture</t>
        </is>
      </c>
      <c r="B6" s="11" t="inlineStr">
        <is>
          <t>Good</t>
        </is>
      </c>
      <c r="C6" s="11" t="inlineStr">
        <is>
          <t>Acceptable</t>
        </is>
      </c>
      <c r="D6" s="11" t="inlineStr">
        <is>
          <t>Limited</t>
        </is>
      </c>
      <c r="E6" s="11" t="inlineStr">
        <is>
          <t>Manager</t>
        </is>
      </c>
      <c r="F6" s="11" t="inlineStr">
        <is>
          <t>Open</t>
        </is>
      </c>
      <c r="G6" s="11" t="inlineStr">
        <is>
          <t>In Review</t>
        </is>
      </c>
      <c r="H6" s="11" t="inlineStr">
        <is>
          <t>therms</t>
        </is>
      </c>
      <c r="I6" s="15" t="inlineStr">
        <is>
          <t>Latest allowed date</t>
        </is>
      </c>
      <c r="J6" s="19" t="n">
        <v>47118</v>
      </c>
    </row>
    <row r="7">
      <c r="A7" s="11" t="inlineStr">
        <is>
          <t>Meter</t>
        </is>
      </c>
      <c r="B7" s="11" t="inlineStr">
        <is>
          <t>Fair</t>
        </is>
      </c>
      <c r="C7" s="11" t="inlineStr">
        <is>
          <t>Needs Cleaning</t>
        </is>
      </c>
      <c r="D7" s="11" t="inlineStr">
        <is>
          <t>Not Working</t>
        </is>
      </c>
      <c r="E7" s="11" t="inlineStr">
        <is>
          <t>Owner Review</t>
        </is>
      </c>
      <c r="F7" s="11" t="inlineStr">
        <is>
          <t>Scheduled</t>
        </is>
      </c>
      <c r="G7" s="11" t="inlineStr">
        <is>
          <t>Needs Follow-Up</t>
        </is>
      </c>
      <c r="H7" s="11" t="inlineStr">
        <is>
          <t>gallons</t>
        </is>
      </c>
      <c r="I7" s="14" t="inlineStr">
        <is>
          <t>Maximum photo count</t>
        </is>
      </c>
      <c r="J7" s="20" t="n">
        <v>50</v>
      </c>
    </row>
    <row r="8">
      <c r="A8" s="15" t="n"/>
      <c r="B8" s="11" t="inlineStr">
        <is>
          <t>Poor</t>
        </is>
      </c>
      <c r="C8" s="11" t="inlineStr">
        <is>
          <t>Not Applicable</t>
        </is>
      </c>
      <c r="D8" s="11" t="inlineStr">
        <is>
          <t>Not Tested</t>
        </is>
      </c>
      <c r="E8" s="11" t="inlineStr">
        <is>
          <t>Not Assigned</t>
        </is>
      </c>
      <c r="F8" s="11" t="inlineStr">
        <is>
          <t>Resolved</t>
        </is>
      </c>
      <c r="G8" s="11" t="inlineStr">
        <is>
          <t>Complete</t>
        </is>
      </c>
      <c r="H8" s="11" t="inlineStr">
        <is>
          <t>cubic feet</t>
        </is>
      </c>
      <c r="I8" s="15" t="inlineStr">
        <is>
          <t>Maximum estimated amount</t>
        </is>
      </c>
      <c r="J8" s="26" t="n">
        <v>50000</v>
      </c>
    </row>
    <row r="9">
      <c r="A9" s="14" t="n"/>
      <c r="B9" s="11" t="inlineStr">
        <is>
          <t>Damaged</t>
        </is>
      </c>
      <c r="C9" s="14" t="n"/>
      <c r="D9" s="14" t="n"/>
      <c r="E9" s="14" t="n"/>
      <c r="F9" s="14" t="n"/>
      <c r="G9" s="14" t="n"/>
      <c r="H9" s="14" t="n"/>
      <c r="I9" s="14" t="n"/>
      <c r="J9" s="14" t="n"/>
    </row>
  </sheetData>
  <autoFilter ref="A4:J9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</dc:creator>
  <dc:title xmlns:dc="http://purl.org/dc/elements/1.1/">Rental Move-In Inspection Spreadsheet</dc:title>
  <dc:subject xmlns:dc="http://purl.org/dc/elements/1.1/">Fictional long-term residential move-in inspection records</dc:subject>
  <dcterms:created xmlns:dcterms="http://purl.org/dc/terms/" xmlns:xsi="http://www.w3.org/2001/XMLSchema-instance" xsi:type="dcterms:W3CDTF">2026-09-10T15:18:03Z</dcterms:created>
  <dcterms:modified xmlns:dcterms="http://purl.org/dc/terms/" xmlns:xsi="http://www.w3.org/2001/XMLSchema-instance" xsi:type="dcterms:W3CDTF">2026-09-10T15:18:03+00:00Z</dcterms:modified>
</cp:coreProperties>
</file>