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ransfer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'Transfers'!$A$5:$L$125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 &quot;days&quot;;[Red]-0 &quot;days&quot;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26A73"/>
      <sz val="10"/>
    </font>
    <font>
      <name val="Calibri"/>
      <b val="1"/>
      <color rgb="00183B4E"/>
      <sz val="10"/>
    </font>
    <font>
      <name val="Calibri"/>
      <color rgb="001F2D33"/>
      <sz val="10"/>
    </font>
    <font>
      <name val="Calibri"/>
      <b val="1"/>
      <color rgb="00FFFFFF"/>
      <sz val="11"/>
    </font>
    <font>
      <name val="Calibri"/>
      <b val="1"/>
      <color rgb="00B84A3A"/>
      <sz val="10"/>
    </font>
    <font>
      <name val="Calibri"/>
      <b val="1"/>
      <color rgb="00183B4E"/>
      <sz val="14"/>
    </font>
    <font>
      <name val="Calibri"/>
      <b val="1"/>
      <color rgb="002F7A68"/>
      <sz val="14"/>
    </font>
    <font>
      <name val="Calibri"/>
      <b val="1"/>
      <color rgb="00B84A3A"/>
      <sz val="14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D56A4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7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7" fillId="6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1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1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1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Items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'Summary'!$A$14:$A$20</f>
            </numRef>
          </cat>
          <val>
            <numRef>
              <f>'Summary'!$B$14:$B$20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Items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41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4" customWidth="1" min="3" max="3"/>
    <col width="31" customWidth="1" min="4" max="4"/>
    <col width="16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Rental Utility Transfer Checklist — Summary</t>
        </is>
      </c>
    </row>
    <row r="2"/>
    <row r="3" ht="25" customHeight="1">
      <c r="A3" s="2" t="inlineStr">
        <is>
          <t>As-of Date</t>
        </is>
      </c>
      <c r="B3" s="29">
        <f>IF(Assumptions!$B$3="","",Assumptions!$B$3)</f>
        <v/>
      </c>
    </row>
    <row r="4" ht="25" customHeight="1">
      <c r="A4" s="4" t="inlineStr">
        <is>
          <t>Checklist Totals</t>
        </is>
      </c>
      <c r="B4" s="4" t="n"/>
      <c r="D4" s="4" t="inlineStr">
        <is>
          <t>Attention Queue</t>
        </is>
      </c>
      <c r="E4" s="4" t="n"/>
    </row>
    <row r="5" ht="25" customHeight="1">
      <c r="A5" s="5" t="inlineStr">
        <is>
          <t>Total Items</t>
        </is>
      </c>
      <c r="B5" s="6">
        <f>COUNTIF(Transfers!$K$6:$K$125,"?*")</f>
        <v/>
      </c>
      <c r="D5" s="5" t="inlineStr">
        <is>
          <t>Due Soon</t>
        </is>
      </c>
      <c r="E5" s="7">
        <f>COUNTIF(Transfers!$K$6:$K$125,"Due soon")</f>
        <v/>
      </c>
    </row>
    <row r="6" ht="25" customHeight="1">
      <c r="A6" s="8" t="inlineStr">
        <is>
          <t>Confirmed</t>
        </is>
      </c>
      <c r="B6" s="9">
        <f>COUNTIF(Transfers!$K$6:$K$125,"Confirmed")</f>
        <v/>
      </c>
      <c r="D6" s="8" t="inlineStr">
        <is>
          <t>Scheduled</t>
        </is>
      </c>
      <c r="E6" s="10">
        <f>COUNTIF(Transfers!$K$6:$K$125,"Scheduled")</f>
        <v/>
      </c>
    </row>
    <row r="7" ht="25" customHeight="1">
      <c r="A7" s="5" t="inlineStr">
        <is>
          <t>Open Items</t>
        </is>
      </c>
      <c r="B7" s="6">
        <f>IFERROR(B5-B6,"")</f>
        <v/>
      </c>
      <c r="D7" s="5" t="inlineStr">
        <is>
          <t>Needs Due Date</t>
        </is>
      </c>
      <c r="E7" s="7">
        <f>COUNTIF(Transfers!$K$6:$K$125,"Needs due date")</f>
        <v/>
      </c>
    </row>
    <row r="8" ht="25" customHeight="1">
      <c r="A8" s="8" t="inlineStr">
        <is>
          <t>Past Due</t>
        </is>
      </c>
      <c r="B8" s="11">
        <f>COUNTIF(Transfers!$K$6:$K$125,"Past due")</f>
        <v/>
      </c>
      <c r="D8" s="8" t="inlineStr">
        <is>
          <t>Setup or Assumption Checks</t>
        </is>
      </c>
      <c r="E8" s="11">
        <f>SUM(COUNTIF(Transfers!$K$6:$K$125,"Check setup"),COUNTIF(Transfers!$K$6:$K$125,"Check assumptions"))</f>
        <v/>
      </c>
    </row>
    <row r="9" ht="25" customHeight="1"/>
    <row r="10" ht="25" customHeight="1">
      <c r="A10" s="8" t="inlineStr">
        <is>
          <t>Confirmation Rate</t>
        </is>
      </c>
      <c r="B10" s="30">
        <f>IFERROR(B6/B5,"")</f>
        <v/>
      </c>
      <c r="D10" s="8" t="inlineStr">
        <is>
          <t>Timed Open Items</t>
        </is>
      </c>
      <c r="E10" s="10">
        <f>SUM(COUNTIF(Transfers!$K$6:$K$125,"Scheduled"),COUNTIF(Transfers!$K$6:$K$125,"Due soon"),COUNTIF(Transfers!$K$6:$K$125,"Past due"))</f>
        <v/>
      </c>
    </row>
    <row r="11" ht="25" customHeight="1"/>
    <row r="12" ht="25" customHeight="1"/>
    <row r="13" ht="25" customHeight="1">
      <c r="A13" s="4" t="inlineStr">
        <is>
          <t>Status</t>
        </is>
      </c>
      <c r="B13" s="4" t="inlineStr">
        <is>
          <t>Items</t>
        </is>
      </c>
    </row>
    <row r="14" ht="25" customHeight="1">
      <c r="A14" s="13" t="inlineStr">
        <is>
          <t>Confirmed</t>
        </is>
      </c>
      <c r="B14" s="14">
        <f>COUNTIF(Transfers!$K$6:$K$125,A14)</f>
        <v/>
      </c>
    </row>
    <row r="15" ht="25" customHeight="1">
      <c r="A15" s="15" t="inlineStr">
        <is>
          <t>Scheduled</t>
        </is>
      </c>
      <c r="B15" s="16">
        <f>COUNTIF(Transfers!$K$6:$K$125,A15)</f>
        <v/>
      </c>
    </row>
    <row r="16" ht="25" customHeight="1">
      <c r="A16" s="13" t="inlineStr">
        <is>
          <t>Due soon</t>
        </is>
      </c>
      <c r="B16" s="14">
        <f>COUNTIF(Transfers!$K$6:$K$125,A16)</f>
        <v/>
      </c>
    </row>
    <row r="17" ht="25" customHeight="1">
      <c r="A17" s="15" t="inlineStr">
        <is>
          <t>Past due</t>
        </is>
      </c>
      <c r="B17" s="16">
        <f>COUNTIF(Transfers!$K$6:$K$125,A17)</f>
        <v/>
      </c>
    </row>
    <row r="18" ht="25" customHeight="1">
      <c r="A18" s="13" t="inlineStr">
        <is>
          <t>Needs due date</t>
        </is>
      </c>
      <c r="B18" s="14">
        <f>COUNTIF(Transfers!$K$6:$K$125,A18)</f>
        <v/>
      </c>
    </row>
    <row r="19" ht="25" customHeight="1">
      <c r="A19" s="15" t="inlineStr">
        <is>
          <t>Check setup</t>
        </is>
      </c>
      <c r="B19" s="16">
        <f>COUNTIF(Transfers!$K$6:$K$125,A19)</f>
        <v/>
      </c>
    </row>
    <row r="20" ht="25" customHeight="1">
      <c r="A20" s="13" t="inlineStr">
        <is>
          <t>Check assumptions</t>
        </is>
      </c>
      <c r="B20" s="14">
        <f>COUNTIF(Transfers!$K$6:$K$125,A20)</f>
        <v/>
      </c>
    </row>
  </sheetData>
  <mergeCells count="1">
    <mergeCell ref="A1:H1"/>
  </mergeCells>
  <conditionalFormatting sqref="B8">
    <cfRule type="expression" priority="1" dxfId="0">
      <formula>$B$8&gt;0</formula>
    </cfRule>
  </conditionalFormatting>
  <conditionalFormatting sqref="E5:E8">
    <cfRule type="expression" priority="2" dxfId="0">
      <formula>E5&gt;0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L1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43" customWidth="1" min="3" max="3"/>
    <col width="16" customWidth="1" min="4" max="4"/>
    <col width="32" customWidth="1" min="5" max="5"/>
    <col width="20" customWidth="1" min="6" max="6"/>
    <col width="16" customWidth="1" min="7" max="7"/>
    <col width="18" customWidth="1" min="8" max="8"/>
    <col width="17" customWidth="1" min="9" max="9"/>
    <col width="39" customWidth="1" min="10" max="10"/>
    <col width="19" customWidth="1" min="11" max="11"/>
    <col width="14" customWidth="1" min="12" max="12"/>
  </cols>
  <sheetData>
    <row r="1" ht="30" customHeight="1">
      <c r="A1" s="1" t="inlineStr">
        <is>
          <t>Rental Utility Transfer Checklist</t>
        </is>
      </c>
    </row>
    <row r="2" ht="28" customHeight="1">
      <c r="A2" s="17" t="inlineStr">
        <is>
          <t>Enter one utility transfer item per row. Yellow cells are editable; status and days to due are calculated.</t>
        </is>
      </c>
    </row>
    <row r="3" ht="28" customHeight="1">
      <c r="A3" s="18" t="inlineStr">
        <is>
          <t>Colored dates and statuses are prompts for human review only. Confirm details with the responsible party.</t>
        </is>
      </c>
    </row>
    <row r="4"/>
    <row r="5" ht="34" customHeight="1">
      <c r="A5" s="19" t="inlineStr">
        <is>
          <t>Property</t>
        </is>
      </c>
      <c r="B5" s="19" t="inlineStr">
        <is>
          <t>Unit</t>
        </is>
      </c>
      <c r="C5" s="19" t="inlineStr">
        <is>
          <t>Tenancy</t>
        </is>
      </c>
      <c r="D5" s="19" t="inlineStr">
        <is>
          <t>Utility</t>
        </is>
      </c>
      <c r="E5" s="19" t="inlineStr">
        <is>
          <t>Vendor</t>
        </is>
      </c>
      <c r="F5" s="19" t="inlineStr">
        <is>
          <t>Responsibility</t>
        </is>
      </c>
      <c r="G5" s="19" t="inlineStr">
        <is>
          <t>Occupancy Date</t>
        </is>
      </c>
      <c r="H5" s="19" t="inlineStr">
        <is>
          <t>Transfer Due Date</t>
        </is>
      </c>
      <c r="I5" s="19" t="inlineStr">
        <is>
          <t>Confirmed Date</t>
        </is>
      </c>
      <c r="J5" s="19" t="inlineStr">
        <is>
          <t>Confirmation Description</t>
        </is>
      </c>
      <c r="K5" s="19" t="inlineStr">
        <is>
          <t>Status</t>
        </is>
      </c>
      <c r="L5" s="19" t="inlineStr">
        <is>
          <t>Days to Due</t>
        </is>
      </c>
    </row>
    <row r="6" ht="30" customHeight="1">
      <c r="A6" s="20" t="inlineStr">
        <is>
          <t>Fictional Blue Lantern House</t>
        </is>
      </c>
      <c r="B6" s="21" t="inlineStr">
        <is>
          <t>Fictional Unit 1A</t>
        </is>
      </c>
      <c r="C6" s="20" t="inlineStr">
        <is>
          <t>Fictional Tenancy: Avery Myth and Riley Fable</t>
        </is>
      </c>
      <c r="D6" s="21" t="inlineStr">
        <is>
          <t>Electricity</t>
        </is>
      </c>
      <c r="E6" s="20" t="inlineStr">
        <is>
          <t>Fictional North Star Electric</t>
        </is>
      </c>
      <c r="F6" s="21" t="inlineStr">
        <is>
          <t>Tenant</t>
        </is>
      </c>
      <c r="G6" s="31" t="n">
        <v>46280</v>
      </c>
      <c r="H6" s="31" t="n">
        <v>46277</v>
      </c>
      <c r="I6" s="31" t="n">
        <v>46274</v>
      </c>
      <c r="J6" s="20" t="inlineStr">
        <is>
          <t>Fictional email confirmation reviewed.</t>
        </is>
      </c>
      <c r="K6" s="14">
        <f>IF(COUNTA(A6:J6)=0,"",IF(OR(Assumptions!$B$3="",Assumptions!$B$4=""),"Check assumptions",IF(OR(A6="",B6="",C6="",D6="",E6="",F6="",G6="",AND(I6&lt;&gt;"",J6=""),AND(I6="",J6&lt;&gt;"")),"Check setup",IF(AND(I6="",H6=""),"Needs due date",IF(I6&lt;&gt;"","Confirmed",IF(H6&lt;Assumptions!$B$3,"Past due",IF(H6&lt;=Assumptions!$B$3+Assumptions!$B$4,"Due soon","Scheduled")))))))</f>
        <v/>
      </c>
      <c r="L6" s="23">
        <f>IF(COUNTA(A6:J6)=0,"",IF(OR(H6="",I6&lt;&gt;"",Assumptions!$B$3=""),"",IFERROR(H6-Assumptions!$B$3,"")))</f>
        <v/>
      </c>
    </row>
    <row r="7" ht="30" customHeight="1">
      <c r="A7" s="20" t="inlineStr">
        <is>
          <t>Fictional Blue Lantern House</t>
        </is>
      </c>
      <c r="B7" s="21" t="inlineStr">
        <is>
          <t>Fictional Unit 1A</t>
        </is>
      </c>
      <c r="C7" s="20" t="inlineStr">
        <is>
          <t>Fictional Tenancy: Avery Myth and Riley Fable</t>
        </is>
      </c>
      <c r="D7" s="21" t="inlineStr">
        <is>
          <t>Gas</t>
        </is>
      </c>
      <c r="E7" s="20" t="inlineStr">
        <is>
          <t>Fictional Ember Gas Cooperative</t>
        </is>
      </c>
      <c r="F7" s="21" t="inlineStr">
        <is>
          <t>Tenant</t>
        </is>
      </c>
      <c r="G7" s="31" t="n">
        <v>46280</v>
      </c>
      <c r="H7" s="31" t="n">
        <v>46277</v>
      </c>
      <c r="I7" s="31" t="n"/>
      <c r="J7" s="20" t="n"/>
      <c r="K7" s="16">
        <f>IF(COUNTA(A7:J7)=0,"",IF(OR(Assumptions!$B$3="",Assumptions!$B$4=""),"Check assumptions",IF(OR(A7="",B7="",C7="",D7="",E7="",F7="",G7="",AND(I7&lt;&gt;"",J7=""),AND(I7="",J7&lt;&gt;"")),"Check setup",IF(AND(I7="",H7=""),"Needs due date",IF(I7&lt;&gt;"","Confirmed",IF(H7&lt;Assumptions!$B$3,"Past due",IF(H7&lt;=Assumptions!$B$3+Assumptions!$B$4,"Due soon","Scheduled")))))))</f>
        <v/>
      </c>
      <c r="L7" s="24">
        <f>IF(COUNTA(A7:J7)=0,"",IF(OR(H7="",I7&lt;&gt;"",Assumptions!$B$3=""),"",IFERROR(H7-Assumptions!$B$3,"")))</f>
        <v/>
      </c>
    </row>
    <row r="8" ht="30" customHeight="1">
      <c r="A8" s="20" t="inlineStr">
        <is>
          <t>Fictional Blue Lantern House</t>
        </is>
      </c>
      <c r="B8" s="21" t="inlineStr">
        <is>
          <t>Fictional Unit 1A</t>
        </is>
      </c>
      <c r="C8" s="20" t="inlineStr">
        <is>
          <t>Fictional Tenancy: Avery Myth and Riley Fable</t>
        </is>
      </c>
      <c r="D8" s="21" t="inlineStr">
        <is>
          <t>Water</t>
        </is>
      </c>
      <c r="E8" s="20" t="inlineStr">
        <is>
          <t>Fictional Clear Brook Water</t>
        </is>
      </c>
      <c r="F8" s="21" t="inlineStr">
        <is>
          <t>Owner</t>
        </is>
      </c>
      <c r="G8" s="31" t="n">
        <v>46280</v>
      </c>
      <c r="H8" s="31" t="n">
        <v>46279</v>
      </c>
      <c r="I8" s="31" t="n">
        <v>46273</v>
      </c>
      <c r="J8" s="20" t="inlineStr">
        <is>
          <t>Fictional written confirmation reviewed.</t>
        </is>
      </c>
      <c r="K8" s="14">
        <f>IF(COUNTA(A8:J8)=0,"",IF(OR(Assumptions!$B$3="",Assumptions!$B$4=""),"Check assumptions",IF(OR(A8="",B8="",C8="",D8="",E8="",F8="",G8="",AND(I8&lt;&gt;"",J8=""),AND(I8="",J8&lt;&gt;"")),"Check setup",IF(AND(I8="",H8=""),"Needs due date",IF(I8&lt;&gt;"","Confirmed",IF(H8&lt;Assumptions!$B$3,"Past due",IF(H8&lt;=Assumptions!$B$3+Assumptions!$B$4,"Due soon","Scheduled")))))))</f>
        <v/>
      </c>
      <c r="L8" s="23">
        <f>IF(COUNTA(A8:J8)=0,"",IF(OR(H8="",I8&lt;&gt;"",Assumptions!$B$3=""),"",IFERROR(H8-Assumptions!$B$3,"")))</f>
        <v/>
      </c>
    </row>
    <row r="9" ht="30" customHeight="1">
      <c r="A9" s="20" t="inlineStr">
        <is>
          <t>Fictional Red Kestrel Cottage</t>
        </is>
      </c>
      <c r="B9" s="21" t="inlineStr">
        <is>
          <t>Fictional Main Unit</t>
        </is>
      </c>
      <c r="C9" s="20" t="inlineStr">
        <is>
          <t>Fictional Tenancy: Morgan Quill</t>
        </is>
      </c>
      <c r="D9" s="21" t="inlineStr">
        <is>
          <t>Internet</t>
        </is>
      </c>
      <c r="E9" s="20" t="inlineStr">
        <is>
          <t>Fictional Signal Cloud Internet</t>
        </is>
      </c>
      <c r="F9" s="21" t="inlineStr">
        <is>
          <t>Tenant</t>
        </is>
      </c>
      <c r="G9" s="31" t="n">
        <v>46283</v>
      </c>
      <c r="H9" s="31" t="n">
        <v>46282</v>
      </c>
      <c r="I9" s="31" t="n"/>
      <c r="J9" s="20" t="n"/>
      <c r="K9" s="16">
        <f>IF(COUNTA(A9:J9)=0,"",IF(OR(Assumptions!$B$3="",Assumptions!$B$4=""),"Check assumptions",IF(OR(A9="",B9="",C9="",D9="",E9="",F9="",G9="",AND(I9&lt;&gt;"",J9=""),AND(I9="",J9&lt;&gt;"")),"Check setup",IF(AND(I9="",H9=""),"Needs due date",IF(I9&lt;&gt;"","Confirmed",IF(H9&lt;Assumptions!$B$3,"Past due",IF(H9&lt;=Assumptions!$B$3+Assumptions!$B$4,"Due soon","Scheduled")))))))</f>
        <v/>
      </c>
      <c r="L9" s="24">
        <f>IF(COUNTA(A9:J9)=0,"",IF(OR(H9="",I9&lt;&gt;"",Assumptions!$B$3=""),"",IFERROR(H9-Assumptions!$B$3,"")))</f>
        <v/>
      </c>
    </row>
    <row r="10" ht="30" customHeight="1">
      <c r="A10" s="20" t="inlineStr">
        <is>
          <t>Fictional Red Kestrel Cottage</t>
        </is>
      </c>
      <c r="B10" s="21" t="inlineStr">
        <is>
          <t>Fictional Main Unit</t>
        </is>
      </c>
      <c r="C10" s="20" t="inlineStr">
        <is>
          <t>Fictional Tenancy: Morgan Quill</t>
        </is>
      </c>
      <c r="D10" s="21" t="inlineStr">
        <is>
          <t>Trash</t>
        </is>
      </c>
      <c r="E10" s="20" t="inlineStr">
        <is>
          <t>Fictional Tidy Trail Services</t>
        </is>
      </c>
      <c r="F10" s="21" t="inlineStr">
        <is>
          <t>Owner</t>
        </is>
      </c>
      <c r="G10" s="31" t="n">
        <v>46283</v>
      </c>
      <c r="H10" s="31" t="n">
        <v>46283</v>
      </c>
      <c r="I10" s="31" t="n"/>
      <c r="J10" s="20" t="n"/>
      <c r="K10" s="14">
        <f>IF(COUNTA(A10:J10)=0,"",IF(OR(Assumptions!$B$3="",Assumptions!$B$4=""),"Check assumptions",IF(OR(A10="",B10="",C10="",D10="",E10="",F10="",G10="",AND(I10&lt;&gt;"",J10=""),AND(I10="",J10&lt;&gt;"")),"Check setup",IF(AND(I10="",H10=""),"Needs due date",IF(I10&lt;&gt;"","Confirmed",IF(H10&lt;Assumptions!$B$3,"Past due",IF(H10&lt;=Assumptions!$B$3+Assumptions!$B$4,"Due soon","Scheduled")))))))</f>
        <v/>
      </c>
      <c r="L10" s="23">
        <f>IF(COUNTA(A10:J10)=0,"",IF(OR(H10="",I10&lt;&gt;"",Assumptions!$B$3=""),"",IFERROR(H10-Assumptions!$B$3,"")))</f>
        <v/>
      </c>
    </row>
    <row r="11" ht="30" customHeight="1">
      <c r="A11" s="20" t="inlineStr">
        <is>
          <t>Fictional Green Comet Duplex</t>
        </is>
      </c>
      <c r="B11" s="21" t="inlineStr">
        <is>
          <t>Fictional Unit A</t>
        </is>
      </c>
      <c r="C11" s="20" t="inlineStr">
        <is>
          <t>Fictional Tenancy: Jordan Example</t>
        </is>
      </c>
      <c r="D11" s="21" t="inlineStr">
        <is>
          <t>Electricity</t>
        </is>
      </c>
      <c r="E11" s="20" t="inlineStr">
        <is>
          <t>Fictional Green Spark Electric</t>
        </is>
      </c>
      <c r="F11" s="21" t="inlineStr">
        <is>
          <t>Tenant</t>
        </is>
      </c>
      <c r="G11" s="31" t="n">
        <v>46278</v>
      </c>
      <c r="H11" s="31" t="n">
        <v>46274</v>
      </c>
      <c r="I11" s="31" t="n"/>
      <c r="J11" s="20" t="n"/>
      <c r="K11" s="16">
        <f>IF(COUNTA(A11:J11)=0,"",IF(OR(Assumptions!$B$3="",Assumptions!$B$4=""),"Check assumptions",IF(OR(A11="",B11="",C11="",D11="",E11="",F11="",G11="",AND(I11&lt;&gt;"",J11=""),AND(I11="",J11&lt;&gt;"")),"Check setup",IF(AND(I11="",H11=""),"Needs due date",IF(I11&lt;&gt;"","Confirmed",IF(H11&lt;Assumptions!$B$3,"Past due",IF(H11&lt;=Assumptions!$B$3+Assumptions!$B$4,"Due soon","Scheduled")))))))</f>
        <v/>
      </c>
      <c r="L11" s="24">
        <f>IF(COUNTA(A11:J11)=0,"",IF(OR(H11="",I11&lt;&gt;"",Assumptions!$B$3=""),"",IFERROR(H11-Assumptions!$B$3,"")))</f>
        <v/>
      </c>
    </row>
    <row r="12" ht="30" customHeight="1">
      <c r="A12" s="20" t="inlineStr">
        <is>
          <t>Fictional Green Comet Duplex</t>
        </is>
      </c>
      <c r="B12" s="21" t="inlineStr">
        <is>
          <t>Fictional Unit B</t>
        </is>
      </c>
      <c r="C12" s="20" t="inlineStr">
        <is>
          <t>Fictional Tenancy: Casey Story</t>
        </is>
      </c>
      <c r="D12" s="21" t="inlineStr">
        <is>
          <t>Gas</t>
        </is>
      </c>
      <c r="E12" s="20" t="inlineStr">
        <is>
          <t>Fictional Hearthline Gas</t>
        </is>
      </c>
      <c r="F12" s="21" t="inlineStr">
        <is>
          <t>Tenant</t>
        </is>
      </c>
      <c r="G12" s="31" t="n">
        <v>46287</v>
      </c>
      <c r="H12" s="31" t="n"/>
      <c r="I12" s="31" t="n"/>
      <c r="J12" s="20" t="n"/>
      <c r="K12" s="14">
        <f>IF(COUNTA(A12:J12)=0,"",IF(OR(Assumptions!$B$3="",Assumptions!$B$4=""),"Check assumptions",IF(OR(A12="",B12="",C12="",D12="",E12="",F12="",G12="",AND(I12&lt;&gt;"",J12=""),AND(I12="",J12&lt;&gt;"")),"Check setup",IF(AND(I12="",H12=""),"Needs due date",IF(I12&lt;&gt;"","Confirmed",IF(H12&lt;Assumptions!$B$3,"Past due",IF(H12&lt;=Assumptions!$B$3+Assumptions!$B$4,"Due soon","Scheduled")))))))</f>
        <v/>
      </c>
      <c r="L12" s="23">
        <f>IF(COUNTA(A12:J12)=0,"",IF(OR(H12="",I12&lt;&gt;"",Assumptions!$B$3=""),"",IFERROR(H12-Assumptions!$B$3,"")))</f>
        <v/>
      </c>
    </row>
    <row r="13" ht="30" customHeight="1">
      <c r="A13" s="20" t="inlineStr">
        <is>
          <t>Fictional Sunbeam Flats</t>
        </is>
      </c>
      <c r="B13" s="21" t="inlineStr">
        <is>
          <t>Fictional Unit 2</t>
        </is>
      </c>
      <c r="C13" s="20" t="inlineStr">
        <is>
          <t>Fictional Tenancy: Taylor Parable</t>
        </is>
      </c>
      <c r="D13" s="21" t="inlineStr">
        <is>
          <t>Water</t>
        </is>
      </c>
      <c r="E13" s="20" t="inlineStr">
        <is>
          <t>Fictional Clear Brook Water</t>
        </is>
      </c>
      <c r="F13" s="21" t="n"/>
      <c r="G13" s="31" t="n">
        <v>46289</v>
      </c>
      <c r="H13" s="31" t="n">
        <v>46285</v>
      </c>
      <c r="I13" s="31" t="n"/>
      <c r="J13" s="20" t="n"/>
      <c r="K13" s="16">
        <f>IF(COUNTA(A13:J13)=0,"",IF(OR(Assumptions!$B$3="",Assumptions!$B$4=""),"Check assumptions",IF(OR(A13="",B13="",C13="",D13="",E13="",F13="",G13="",AND(I13&lt;&gt;"",J13=""),AND(I13="",J13&lt;&gt;"")),"Check setup",IF(AND(I13="",H13=""),"Needs due date",IF(I13&lt;&gt;"","Confirmed",IF(H13&lt;Assumptions!$B$3,"Past due",IF(H13&lt;=Assumptions!$B$3+Assumptions!$B$4,"Due soon","Scheduled")))))))</f>
        <v/>
      </c>
      <c r="L13" s="24">
        <f>IF(COUNTA(A13:J13)=0,"",IF(OR(H13="",I13&lt;&gt;"",Assumptions!$B$3=""),"",IFERROR(H13-Assumptions!$B$3,"")))</f>
        <v/>
      </c>
    </row>
    <row r="14" ht="30" customHeight="1">
      <c r="A14" s="20" t="inlineStr">
        <is>
          <t>Fictional Sunbeam Flats</t>
        </is>
      </c>
      <c r="B14" s="21" t="inlineStr">
        <is>
          <t>Fictional Unit 2</t>
        </is>
      </c>
      <c r="C14" s="20" t="inlineStr">
        <is>
          <t>Fictional Tenancy: Taylor Parable</t>
        </is>
      </c>
      <c r="D14" s="21" t="inlineStr">
        <is>
          <t>Sewer</t>
        </is>
      </c>
      <c r="E14" s="20" t="inlineStr">
        <is>
          <t>Fictional Harbor Sewer District</t>
        </is>
      </c>
      <c r="F14" s="21" t="inlineStr">
        <is>
          <t>Owner</t>
        </is>
      </c>
      <c r="G14" s="31" t="n">
        <v>46289</v>
      </c>
      <c r="H14" s="31" t="n">
        <v>46275</v>
      </c>
      <c r="I14" s="31" t="n"/>
      <c r="J14" s="20" t="n"/>
      <c r="K14" s="14">
        <f>IF(COUNTA(A14:J14)=0,"",IF(OR(Assumptions!$B$3="",Assumptions!$B$4=""),"Check assumptions",IF(OR(A14="",B14="",C14="",D14="",E14="",F14="",G14="",AND(I14&lt;&gt;"",J14=""),AND(I14="",J14&lt;&gt;"")),"Check setup",IF(AND(I14="",H14=""),"Needs due date",IF(I14&lt;&gt;"","Confirmed",IF(H14&lt;Assumptions!$B$3,"Past due",IF(H14&lt;=Assumptions!$B$3+Assumptions!$B$4,"Due soon","Scheduled")))))))</f>
        <v/>
      </c>
      <c r="L14" s="23">
        <f>IF(COUNTA(A14:J14)=0,"",IF(OR(H14="",I14&lt;&gt;"",Assumptions!$B$3=""),"",IFERROR(H14-Assumptions!$B$3,"")))</f>
        <v/>
      </c>
    </row>
    <row r="15" ht="30" customHeight="1">
      <c r="A15" s="20" t="inlineStr">
        <is>
          <t>Fictional Sunbeam Flats</t>
        </is>
      </c>
      <c r="B15" s="21" t="inlineStr">
        <is>
          <t>Fictional Unit 3</t>
        </is>
      </c>
      <c r="C15" s="20" t="inlineStr">
        <is>
          <t>Fictional Tenancy: Quinn Tale</t>
        </is>
      </c>
      <c r="D15" s="21" t="inlineStr">
        <is>
          <t>Internet</t>
        </is>
      </c>
      <c r="E15" s="20" t="inlineStr">
        <is>
          <t>Fictional Signal Cloud Internet</t>
        </is>
      </c>
      <c r="F15" s="21" t="inlineStr">
        <is>
          <t>Tenant</t>
        </is>
      </c>
      <c r="G15" s="31" t="n">
        <v>46276</v>
      </c>
      <c r="H15" s="31" t="n">
        <v>46270</v>
      </c>
      <c r="I15" s="31" t="n">
        <v>46275</v>
      </c>
      <c r="J15" s="20" t="inlineStr">
        <is>
          <t>Fictional vendor confirmation page reviewed.</t>
        </is>
      </c>
      <c r="K15" s="16">
        <f>IF(COUNTA(A15:J15)=0,"",IF(OR(Assumptions!$B$3="",Assumptions!$B$4=""),"Check assumptions",IF(OR(A15="",B15="",C15="",D15="",E15="",F15="",G15="",AND(I15&lt;&gt;"",J15=""),AND(I15="",J15&lt;&gt;"")),"Check setup",IF(AND(I15="",H15=""),"Needs due date",IF(I15&lt;&gt;"","Confirmed",IF(H15&lt;Assumptions!$B$3,"Past due",IF(H15&lt;=Assumptions!$B$3+Assumptions!$B$4,"Due soon","Scheduled")))))))</f>
        <v/>
      </c>
      <c r="L15" s="24">
        <f>IF(COUNTA(A15:J15)=0,"",IF(OR(H15="",I15&lt;&gt;"",Assumptions!$B$3=""),"",IFERROR(H15-Assumptions!$B$3,"")))</f>
        <v/>
      </c>
    </row>
    <row r="16" ht="23" customHeight="1">
      <c r="A16" s="20" t="n"/>
      <c r="B16" s="21" t="n"/>
      <c r="C16" s="20" t="n"/>
      <c r="D16" s="21" t="n"/>
      <c r="E16" s="20" t="n"/>
      <c r="F16" s="21" t="n"/>
      <c r="G16" s="31" t="n"/>
      <c r="H16" s="31" t="n"/>
      <c r="I16" s="31" t="n"/>
      <c r="J16" s="20" t="n"/>
      <c r="K16" s="14">
        <f>IF(COUNTA(A16:J16)=0,"",IF(OR(Assumptions!$B$3="",Assumptions!$B$4=""),"Check assumptions",IF(OR(A16="",B16="",C16="",D16="",E16="",F16="",G16="",AND(I16&lt;&gt;"",J16=""),AND(I16="",J16&lt;&gt;"")),"Check setup",IF(AND(I16="",H16=""),"Needs due date",IF(I16&lt;&gt;"","Confirmed",IF(H16&lt;Assumptions!$B$3,"Past due",IF(H16&lt;=Assumptions!$B$3+Assumptions!$B$4,"Due soon","Scheduled")))))))</f>
        <v/>
      </c>
      <c r="L16" s="23">
        <f>IF(COUNTA(A16:J16)=0,"",IF(OR(H16="",I16&lt;&gt;"",Assumptions!$B$3=""),"",IFERROR(H16-Assumptions!$B$3,"")))</f>
        <v/>
      </c>
    </row>
    <row r="17" ht="23" customHeight="1">
      <c r="A17" s="20" t="n"/>
      <c r="B17" s="21" t="n"/>
      <c r="C17" s="20" t="n"/>
      <c r="D17" s="21" t="n"/>
      <c r="E17" s="20" t="n"/>
      <c r="F17" s="21" t="n"/>
      <c r="G17" s="31" t="n"/>
      <c r="H17" s="31" t="n"/>
      <c r="I17" s="31" t="n"/>
      <c r="J17" s="20" t="n"/>
      <c r="K17" s="16">
        <f>IF(COUNTA(A17:J17)=0,"",IF(OR(Assumptions!$B$3="",Assumptions!$B$4=""),"Check assumptions",IF(OR(A17="",B17="",C17="",D17="",E17="",F17="",G17="",AND(I17&lt;&gt;"",J17=""),AND(I17="",J17&lt;&gt;"")),"Check setup",IF(AND(I17="",H17=""),"Needs due date",IF(I17&lt;&gt;"","Confirmed",IF(H17&lt;Assumptions!$B$3,"Past due",IF(H17&lt;=Assumptions!$B$3+Assumptions!$B$4,"Due soon","Scheduled")))))))</f>
        <v/>
      </c>
      <c r="L17" s="24">
        <f>IF(COUNTA(A17:J17)=0,"",IF(OR(H17="",I17&lt;&gt;"",Assumptions!$B$3=""),"",IFERROR(H17-Assumptions!$B$3,"")))</f>
        <v/>
      </c>
    </row>
    <row r="18" ht="23" customHeight="1">
      <c r="A18" s="20" t="n"/>
      <c r="B18" s="21" t="n"/>
      <c r="C18" s="20" t="n"/>
      <c r="D18" s="21" t="n"/>
      <c r="E18" s="20" t="n"/>
      <c r="F18" s="21" t="n"/>
      <c r="G18" s="31" t="n"/>
      <c r="H18" s="31" t="n"/>
      <c r="I18" s="31" t="n"/>
      <c r="J18" s="20" t="n"/>
      <c r="K18" s="14">
        <f>IF(COUNTA(A18:J18)=0,"",IF(OR(Assumptions!$B$3="",Assumptions!$B$4=""),"Check assumptions",IF(OR(A18="",B18="",C18="",D18="",E18="",F18="",G18="",AND(I18&lt;&gt;"",J18=""),AND(I18="",J18&lt;&gt;"")),"Check setup",IF(AND(I18="",H18=""),"Needs due date",IF(I18&lt;&gt;"","Confirmed",IF(H18&lt;Assumptions!$B$3,"Past due",IF(H18&lt;=Assumptions!$B$3+Assumptions!$B$4,"Due soon","Scheduled")))))))</f>
        <v/>
      </c>
      <c r="L18" s="23">
        <f>IF(COUNTA(A18:J18)=0,"",IF(OR(H18="",I18&lt;&gt;"",Assumptions!$B$3=""),"",IFERROR(H18-Assumptions!$B$3,"")))</f>
        <v/>
      </c>
    </row>
    <row r="19" ht="23" customHeight="1">
      <c r="A19" s="20" t="n"/>
      <c r="B19" s="21" t="n"/>
      <c r="C19" s="20" t="n"/>
      <c r="D19" s="21" t="n"/>
      <c r="E19" s="20" t="n"/>
      <c r="F19" s="21" t="n"/>
      <c r="G19" s="31" t="n"/>
      <c r="H19" s="31" t="n"/>
      <c r="I19" s="31" t="n"/>
      <c r="J19" s="20" t="n"/>
      <c r="K19" s="16">
        <f>IF(COUNTA(A19:J19)=0,"",IF(OR(Assumptions!$B$3="",Assumptions!$B$4=""),"Check assumptions",IF(OR(A19="",B19="",C19="",D19="",E19="",F19="",G19="",AND(I19&lt;&gt;"",J19=""),AND(I19="",J19&lt;&gt;"")),"Check setup",IF(AND(I19="",H19=""),"Needs due date",IF(I19&lt;&gt;"","Confirmed",IF(H19&lt;Assumptions!$B$3,"Past due",IF(H19&lt;=Assumptions!$B$3+Assumptions!$B$4,"Due soon","Scheduled")))))))</f>
        <v/>
      </c>
      <c r="L19" s="24">
        <f>IF(COUNTA(A19:J19)=0,"",IF(OR(H19="",I19&lt;&gt;"",Assumptions!$B$3=""),"",IFERROR(H19-Assumptions!$B$3,"")))</f>
        <v/>
      </c>
    </row>
    <row r="20" ht="23" customHeight="1">
      <c r="A20" s="20" t="n"/>
      <c r="B20" s="21" t="n"/>
      <c r="C20" s="20" t="n"/>
      <c r="D20" s="21" t="n"/>
      <c r="E20" s="20" t="n"/>
      <c r="F20" s="21" t="n"/>
      <c r="G20" s="31" t="n"/>
      <c r="H20" s="31" t="n"/>
      <c r="I20" s="31" t="n"/>
      <c r="J20" s="20" t="n"/>
      <c r="K20" s="14">
        <f>IF(COUNTA(A20:J20)=0,"",IF(OR(Assumptions!$B$3="",Assumptions!$B$4=""),"Check assumptions",IF(OR(A20="",B20="",C20="",D20="",E20="",F20="",G20="",AND(I20&lt;&gt;"",J20=""),AND(I20="",J20&lt;&gt;"")),"Check setup",IF(AND(I20="",H20=""),"Needs due date",IF(I20&lt;&gt;"","Confirmed",IF(H20&lt;Assumptions!$B$3,"Past due",IF(H20&lt;=Assumptions!$B$3+Assumptions!$B$4,"Due soon","Scheduled")))))))</f>
        <v/>
      </c>
      <c r="L20" s="23">
        <f>IF(COUNTA(A20:J20)=0,"",IF(OR(H20="",I20&lt;&gt;"",Assumptions!$B$3=""),"",IFERROR(H20-Assumptions!$B$3,"")))</f>
        <v/>
      </c>
    </row>
    <row r="21" ht="23" customHeight="1">
      <c r="A21" s="20" t="n"/>
      <c r="B21" s="21" t="n"/>
      <c r="C21" s="20" t="n"/>
      <c r="D21" s="21" t="n"/>
      <c r="E21" s="20" t="n"/>
      <c r="F21" s="21" t="n"/>
      <c r="G21" s="31" t="n"/>
      <c r="H21" s="31" t="n"/>
      <c r="I21" s="31" t="n"/>
      <c r="J21" s="20" t="n"/>
      <c r="K21" s="16">
        <f>IF(COUNTA(A21:J21)=0,"",IF(OR(Assumptions!$B$3="",Assumptions!$B$4=""),"Check assumptions",IF(OR(A21="",B21="",C21="",D21="",E21="",F21="",G21="",AND(I21&lt;&gt;"",J21=""),AND(I21="",J21&lt;&gt;"")),"Check setup",IF(AND(I21="",H21=""),"Needs due date",IF(I21&lt;&gt;"","Confirmed",IF(H21&lt;Assumptions!$B$3,"Past due",IF(H21&lt;=Assumptions!$B$3+Assumptions!$B$4,"Due soon","Scheduled")))))))</f>
        <v/>
      </c>
      <c r="L21" s="24">
        <f>IF(COUNTA(A21:J21)=0,"",IF(OR(H21="",I21&lt;&gt;"",Assumptions!$B$3=""),"",IFERROR(H21-Assumptions!$B$3,"")))</f>
        <v/>
      </c>
    </row>
    <row r="22" ht="23" customHeight="1">
      <c r="A22" s="20" t="n"/>
      <c r="B22" s="21" t="n"/>
      <c r="C22" s="20" t="n"/>
      <c r="D22" s="21" t="n"/>
      <c r="E22" s="20" t="n"/>
      <c r="F22" s="21" t="n"/>
      <c r="G22" s="31" t="n"/>
      <c r="H22" s="31" t="n"/>
      <c r="I22" s="31" t="n"/>
      <c r="J22" s="20" t="n"/>
      <c r="K22" s="14">
        <f>IF(COUNTA(A22:J22)=0,"",IF(OR(Assumptions!$B$3="",Assumptions!$B$4=""),"Check assumptions",IF(OR(A22="",B22="",C22="",D22="",E22="",F22="",G22="",AND(I22&lt;&gt;"",J22=""),AND(I22="",J22&lt;&gt;"")),"Check setup",IF(AND(I22="",H22=""),"Needs due date",IF(I22&lt;&gt;"","Confirmed",IF(H22&lt;Assumptions!$B$3,"Past due",IF(H22&lt;=Assumptions!$B$3+Assumptions!$B$4,"Due soon","Scheduled")))))))</f>
        <v/>
      </c>
      <c r="L22" s="23">
        <f>IF(COUNTA(A22:J22)=0,"",IF(OR(H22="",I22&lt;&gt;"",Assumptions!$B$3=""),"",IFERROR(H22-Assumptions!$B$3,"")))</f>
        <v/>
      </c>
    </row>
    <row r="23" ht="23" customHeight="1">
      <c r="A23" s="20" t="n"/>
      <c r="B23" s="21" t="n"/>
      <c r="C23" s="20" t="n"/>
      <c r="D23" s="21" t="n"/>
      <c r="E23" s="20" t="n"/>
      <c r="F23" s="21" t="n"/>
      <c r="G23" s="31" t="n"/>
      <c r="H23" s="31" t="n"/>
      <c r="I23" s="31" t="n"/>
      <c r="J23" s="20" t="n"/>
      <c r="K23" s="16">
        <f>IF(COUNTA(A23:J23)=0,"",IF(OR(Assumptions!$B$3="",Assumptions!$B$4=""),"Check assumptions",IF(OR(A23="",B23="",C23="",D23="",E23="",F23="",G23="",AND(I23&lt;&gt;"",J23=""),AND(I23="",J23&lt;&gt;"")),"Check setup",IF(AND(I23="",H23=""),"Needs due date",IF(I23&lt;&gt;"","Confirmed",IF(H23&lt;Assumptions!$B$3,"Past due",IF(H23&lt;=Assumptions!$B$3+Assumptions!$B$4,"Due soon","Scheduled")))))))</f>
        <v/>
      </c>
      <c r="L23" s="24">
        <f>IF(COUNTA(A23:J23)=0,"",IF(OR(H23="",I23&lt;&gt;"",Assumptions!$B$3=""),"",IFERROR(H23-Assumptions!$B$3,"")))</f>
        <v/>
      </c>
    </row>
    <row r="24" ht="23" customHeight="1">
      <c r="A24" s="20" t="n"/>
      <c r="B24" s="21" t="n"/>
      <c r="C24" s="20" t="n"/>
      <c r="D24" s="21" t="n"/>
      <c r="E24" s="20" t="n"/>
      <c r="F24" s="21" t="n"/>
      <c r="G24" s="31" t="n"/>
      <c r="H24" s="31" t="n"/>
      <c r="I24" s="31" t="n"/>
      <c r="J24" s="20" t="n"/>
      <c r="K24" s="14">
        <f>IF(COUNTA(A24:J24)=0,"",IF(OR(Assumptions!$B$3="",Assumptions!$B$4=""),"Check assumptions",IF(OR(A24="",B24="",C24="",D24="",E24="",F24="",G24="",AND(I24&lt;&gt;"",J24=""),AND(I24="",J24&lt;&gt;"")),"Check setup",IF(AND(I24="",H24=""),"Needs due date",IF(I24&lt;&gt;"","Confirmed",IF(H24&lt;Assumptions!$B$3,"Past due",IF(H24&lt;=Assumptions!$B$3+Assumptions!$B$4,"Due soon","Scheduled")))))))</f>
        <v/>
      </c>
      <c r="L24" s="23">
        <f>IF(COUNTA(A24:J24)=0,"",IF(OR(H24="",I24&lt;&gt;"",Assumptions!$B$3=""),"",IFERROR(H24-Assumptions!$B$3,"")))</f>
        <v/>
      </c>
    </row>
    <row r="25" ht="23" customHeight="1">
      <c r="A25" s="20" t="n"/>
      <c r="B25" s="21" t="n"/>
      <c r="C25" s="20" t="n"/>
      <c r="D25" s="21" t="n"/>
      <c r="E25" s="20" t="n"/>
      <c r="F25" s="21" t="n"/>
      <c r="G25" s="31" t="n"/>
      <c r="H25" s="31" t="n"/>
      <c r="I25" s="31" t="n"/>
      <c r="J25" s="20" t="n"/>
      <c r="K25" s="16">
        <f>IF(COUNTA(A25:J25)=0,"",IF(OR(Assumptions!$B$3="",Assumptions!$B$4=""),"Check assumptions",IF(OR(A25="",B25="",C25="",D25="",E25="",F25="",G25="",AND(I25&lt;&gt;"",J25=""),AND(I25="",J25&lt;&gt;"")),"Check setup",IF(AND(I25="",H25=""),"Needs due date",IF(I25&lt;&gt;"","Confirmed",IF(H25&lt;Assumptions!$B$3,"Past due",IF(H25&lt;=Assumptions!$B$3+Assumptions!$B$4,"Due soon","Scheduled")))))))</f>
        <v/>
      </c>
      <c r="L25" s="24">
        <f>IF(COUNTA(A25:J25)=0,"",IF(OR(H25="",I25&lt;&gt;"",Assumptions!$B$3=""),"",IFERROR(H25-Assumptions!$B$3,"")))</f>
        <v/>
      </c>
    </row>
    <row r="26" ht="23" customHeight="1">
      <c r="A26" s="20" t="n"/>
      <c r="B26" s="21" t="n"/>
      <c r="C26" s="20" t="n"/>
      <c r="D26" s="21" t="n"/>
      <c r="E26" s="20" t="n"/>
      <c r="F26" s="21" t="n"/>
      <c r="G26" s="31" t="n"/>
      <c r="H26" s="31" t="n"/>
      <c r="I26" s="31" t="n"/>
      <c r="J26" s="20" t="n"/>
      <c r="K26" s="14">
        <f>IF(COUNTA(A26:J26)=0,"",IF(OR(Assumptions!$B$3="",Assumptions!$B$4=""),"Check assumptions",IF(OR(A26="",B26="",C26="",D26="",E26="",F26="",G26="",AND(I26&lt;&gt;"",J26=""),AND(I26="",J26&lt;&gt;"")),"Check setup",IF(AND(I26="",H26=""),"Needs due date",IF(I26&lt;&gt;"","Confirmed",IF(H26&lt;Assumptions!$B$3,"Past due",IF(H26&lt;=Assumptions!$B$3+Assumptions!$B$4,"Due soon","Scheduled")))))))</f>
        <v/>
      </c>
      <c r="L26" s="23">
        <f>IF(COUNTA(A26:J26)=0,"",IF(OR(H26="",I26&lt;&gt;"",Assumptions!$B$3=""),"",IFERROR(H26-Assumptions!$B$3,"")))</f>
        <v/>
      </c>
    </row>
    <row r="27" ht="23" customHeight="1">
      <c r="A27" s="20" t="n"/>
      <c r="B27" s="21" t="n"/>
      <c r="C27" s="20" t="n"/>
      <c r="D27" s="21" t="n"/>
      <c r="E27" s="20" t="n"/>
      <c r="F27" s="21" t="n"/>
      <c r="G27" s="31" t="n"/>
      <c r="H27" s="31" t="n"/>
      <c r="I27" s="31" t="n"/>
      <c r="J27" s="20" t="n"/>
      <c r="K27" s="16">
        <f>IF(COUNTA(A27:J27)=0,"",IF(OR(Assumptions!$B$3="",Assumptions!$B$4=""),"Check assumptions",IF(OR(A27="",B27="",C27="",D27="",E27="",F27="",G27="",AND(I27&lt;&gt;"",J27=""),AND(I27="",J27&lt;&gt;"")),"Check setup",IF(AND(I27="",H27=""),"Needs due date",IF(I27&lt;&gt;"","Confirmed",IF(H27&lt;Assumptions!$B$3,"Past due",IF(H27&lt;=Assumptions!$B$3+Assumptions!$B$4,"Due soon","Scheduled")))))))</f>
        <v/>
      </c>
      <c r="L27" s="24">
        <f>IF(COUNTA(A27:J27)=0,"",IF(OR(H27="",I27&lt;&gt;"",Assumptions!$B$3=""),"",IFERROR(H27-Assumptions!$B$3,"")))</f>
        <v/>
      </c>
    </row>
    <row r="28" ht="23" customHeight="1">
      <c r="A28" s="20" t="n"/>
      <c r="B28" s="21" t="n"/>
      <c r="C28" s="20" t="n"/>
      <c r="D28" s="21" t="n"/>
      <c r="E28" s="20" t="n"/>
      <c r="F28" s="21" t="n"/>
      <c r="G28" s="31" t="n"/>
      <c r="H28" s="31" t="n"/>
      <c r="I28" s="31" t="n"/>
      <c r="J28" s="20" t="n"/>
      <c r="K28" s="14">
        <f>IF(COUNTA(A28:J28)=0,"",IF(OR(Assumptions!$B$3="",Assumptions!$B$4=""),"Check assumptions",IF(OR(A28="",B28="",C28="",D28="",E28="",F28="",G28="",AND(I28&lt;&gt;"",J28=""),AND(I28="",J28&lt;&gt;"")),"Check setup",IF(AND(I28="",H28=""),"Needs due date",IF(I28&lt;&gt;"","Confirmed",IF(H28&lt;Assumptions!$B$3,"Past due",IF(H28&lt;=Assumptions!$B$3+Assumptions!$B$4,"Due soon","Scheduled")))))))</f>
        <v/>
      </c>
      <c r="L28" s="23">
        <f>IF(COUNTA(A28:J28)=0,"",IF(OR(H28="",I28&lt;&gt;"",Assumptions!$B$3=""),"",IFERROR(H28-Assumptions!$B$3,"")))</f>
        <v/>
      </c>
    </row>
    <row r="29" ht="23" customHeight="1">
      <c r="A29" s="20" t="n"/>
      <c r="B29" s="21" t="n"/>
      <c r="C29" s="20" t="n"/>
      <c r="D29" s="21" t="n"/>
      <c r="E29" s="20" t="n"/>
      <c r="F29" s="21" t="n"/>
      <c r="G29" s="31" t="n"/>
      <c r="H29" s="31" t="n"/>
      <c r="I29" s="31" t="n"/>
      <c r="J29" s="20" t="n"/>
      <c r="K29" s="16">
        <f>IF(COUNTA(A29:J29)=0,"",IF(OR(Assumptions!$B$3="",Assumptions!$B$4=""),"Check assumptions",IF(OR(A29="",B29="",C29="",D29="",E29="",F29="",G29="",AND(I29&lt;&gt;"",J29=""),AND(I29="",J29&lt;&gt;"")),"Check setup",IF(AND(I29="",H29=""),"Needs due date",IF(I29&lt;&gt;"","Confirmed",IF(H29&lt;Assumptions!$B$3,"Past due",IF(H29&lt;=Assumptions!$B$3+Assumptions!$B$4,"Due soon","Scheduled")))))))</f>
        <v/>
      </c>
      <c r="L29" s="24">
        <f>IF(COUNTA(A29:J29)=0,"",IF(OR(H29="",I29&lt;&gt;"",Assumptions!$B$3=""),"",IFERROR(H29-Assumptions!$B$3,"")))</f>
        <v/>
      </c>
    </row>
    <row r="30" ht="23" customHeight="1">
      <c r="A30" s="20" t="n"/>
      <c r="B30" s="21" t="n"/>
      <c r="C30" s="20" t="n"/>
      <c r="D30" s="21" t="n"/>
      <c r="E30" s="20" t="n"/>
      <c r="F30" s="21" t="n"/>
      <c r="G30" s="31" t="n"/>
      <c r="H30" s="31" t="n"/>
      <c r="I30" s="31" t="n"/>
      <c r="J30" s="20" t="n"/>
      <c r="K30" s="14">
        <f>IF(COUNTA(A30:J30)=0,"",IF(OR(Assumptions!$B$3="",Assumptions!$B$4=""),"Check assumptions",IF(OR(A30="",B30="",C30="",D30="",E30="",F30="",G30="",AND(I30&lt;&gt;"",J30=""),AND(I30="",J30&lt;&gt;"")),"Check setup",IF(AND(I30="",H30=""),"Needs due date",IF(I30&lt;&gt;"","Confirmed",IF(H30&lt;Assumptions!$B$3,"Past due",IF(H30&lt;=Assumptions!$B$3+Assumptions!$B$4,"Due soon","Scheduled")))))))</f>
        <v/>
      </c>
      <c r="L30" s="23">
        <f>IF(COUNTA(A30:J30)=0,"",IF(OR(H30="",I30&lt;&gt;"",Assumptions!$B$3=""),"",IFERROR(H30-Assumptions!$B$3,"")))</f>
        <v/>
      </c>
    </row>
    <row r="31" ht="23" customHeight="1">
      <c r="A31" s="20" t="n"/>
      <c r="B31" s="21" t="n"/>
      <c r="C31" s="20" t="n"/>
      <c r="D31" s="21" t="n"/>
      <c r="E31" s="20" t="n"/>
      <c r="F31" s="21" t="n"/>
      <c r="G31" s="31" t="n"/>
      <c r="H31" s="31" t="n"/>
      <c r="I31" s="31" t="n"/>
      <c r="J31" s="20" t="n"/>
      <c r="K31" s="16">
        <f>IF(COUNTA(A31:J31)=0,"",IF(OR(Assumptions!$B$3="",Assumptions!$B$4=""),"Check assumptions",IF(OR(A31="",B31="",C31="",D31="",E31="",F31="",G31="",AND(I31&lt;&gt;"",J31=""),AND(I31="",J31&lt;&gt;"")),"Check setup",IF(AND(I31="",H31=""),"Needs due date",IF(I31&lt;&gt;"","Confirmed",IF(H31&lt;Assumptions!$B$3,"Past due",IF(H31&lt;=Assumptions!$B$3+Assumptions!$B$4,"Due soon","Scheduled")))))))</f>
        <v/>
      </c>
      <c r="L31" s="24">
        <f>IF(COUNTA(A31:J31)=0,"",IF(OR(H31="",I31&lt;&gt;"",Assumptions!$B$3=""),"",IFERROR(H31-Assumptions!$B$3,"")))</f>
        <v/>
      </c>
    </row>
    <row r="32" ht="23" customHeight="1">
      <c r="A32" s="20" t="n"/>
      <c r="B32" s="21" t="n"/>
      <c r="C32" s="20" t="n"/>
      <c r="D32" s="21" t="n"/>
      <c r="E32" s="20" t="n"/>
      <c r="F32" s="21" t="n"/>
      <c r="G32" s="31" t="n"/>
      <c r="H32" s="31" t="n"/>
      <c r="I32" s="31" t="n"/>
      <c r="J32" s="20" t="n"/>
      <c r="K32" s="14">
        <f>IF(COUNTA(A32:J32)=0,"",IF(OR(Assumptions!$B$3="",Assumptions!$B$4=""),"Check assumptions",IF(OR(A32="",B32="",C32="",D32="",E32="",F32="",G32="",AND(I32&lt;&gt;"",J32=""),AND(I32="",J32&lt;&gt;"")),"Check setup",IF(AND(I32="",H32=""),"Needs due date",IF(I32&lt;&gt;"","Confirmed",IF(H32&lt;Assumptions!$B$3,"Past due",IF(H32&lt;=Assumptions!$B$3+Assumptions!$B$4,"Due soon","Scheduled")))))))</f>
        <v/>
      </c>
      <c r="L32" s="23">
        <f>IF(COUNTA(A32:J32)=0,"",IF(OR(H32="",I32&lt;&gt;"",Assumptions!$B$3=""),"",IFERROR(H32-Assumptions!$B$3,"")))</f>
        <v/>
      </c>
    </row>
    <row r="33" ht="23" customHeight="1">
      <c r="A33" s="20" t="n"/>
      <c r="B33" s="21" t="n"/>
      <c r="C33" s="20" t="n"/>
      <c r="D33" s="21" t="n"/>
      <c r="E33" s="20" t="n"/>
      <c r="F33" s="21" t="n"/>
      <c r="G33" s="31" t="n"/>
      <c r="H33" s="31" t="n"/>
      <c r="I33" s="31" t="n"/>
      <c r="J33" s="20" t="n"/>
      <c r="K33" s="16">
        <f>IF(COUNTA(A33:J33)=0,"",IF(OR(Assumptions!$B$3="",Assumptions!$B$4=""),"Check assumptions",IF(OR(A33="",B33="",C33="",D33="",E33="",F33="",G33="",AND(I33&lt;&gt;"",J33=""),AND(I33="",J33&lt;&gt;"")),"Check setup",IF(AND(I33="",H33=""),"Needs due date",IF(I33&lt;&gt;"","Confirmed",IF(H33&lt;Assumptions!$B$3,"Past due",IF(H33&lt;=Assumptions!$B$3+Assumptions!$B$4,"Due soon","Scheduled")))))))</f>
        <v/>
      </c>
      <c r="L33" s="24">
        <f>IF(COUNTA(A33:J33)=0,"",IF(OR(H33="",I33&lt;&gt;"",Assumptions!$B$3=""),"",IFERROR(H33-Assumptions!$B$3,"")))</f>
        <v/>
      </c>
    </row>
    <row r="34" ht="23" customHeight="1">
      <c r="A34" s="20" t="n"/>
      <c r="B34" s="21" t="n"/>
      <c r="C34" s="20" t="n"/>
      <c r="D34" s="21" t="n"/>
      <c r="E34" s="20" t="n"/>
      <c r="F34" s="21" t="n"/>
      <c r="G34" s="31" t="n"/>
      <c r="H34" s="31" t="n"/>
      <c r="I34" s="31" t="n"/>
      <c r="J34" s="20" t="n"/>
      <c r="K34" s="14">
        <f>IF(COUNTA(A34:J34)=0,"",IF(OR(Assumptions!$B$3="",Assumptions!$B$4=""),"Check assumptions",IF(OR(A34="",B34="",C34="",D34="",E34="",F34="",G34="",AND(I34&lt;&gt;"",J34=""),AND(I34="",J34&lt;&gt;"")),"Check setup",IF(AND(I34="",H34=""),"Needs due date",IF(I34&lt;&gt;"","Confirmed",IF(H34&lt;Assumptions!$B$3,"Past due",IF(H34&lt;=Assumptions!$B$3+Assumptions!$B$4,"Due soon","Scheduled")))))))</f>
        <v/>
      </c>
      <c r="L34" s="23">
        <f>IF(COUNTA(A34:J34)=0,"",IF(OR(H34="",I34&lt;&gt;"",Assumptions!$B$3=""),"",IFERROR(H34-Assumptions!$B$3,"")))</f>
        <v/>
      </c>
    </row>
    <row r="35" ht="23" customHeight="1">
      <c r="A35" s="20" t="n"/>
      <c r="B35" s="21" t="n"/>
      <c r="C35" s="20" t="n"/>
      <c r="D35" s="21" t="n"/>
      <c r="E35" s="20" t="n"/>
      <c r="F35" s="21" t="n"/>
      <c r="G35" s="31" t="n"/>
      <c r="H35" s="31" t="n"/>
      <c r="I35" s="31" t="n"/>
      <c r="J35" s="20" t="n"/>
      <c r="K35" s="16">
        <f>IF(COUNTA(A35:J35)=0,"",IF(OR(Assumptions!$B$3="",Assumptions!$B$4=""),"Check assumptions",IF(OR(A35="",B35="",C35="",D35="",E35="",F35="",G35="",AND(I35&lt;&gt;"",J35=""),AND(I35="",J35&lt;&gt;"")),"Check setup",IF(AND(I35="",H35=""),"Needs due date",IF(I35&lt;&gt;"","Confirmed",IF(H35&lt;Assumptions!$B$3,"Past due",IF(H35&lt;=Assumptions!$B$3+Assumptions!$B$4,"Due soon","Scheduled")))))))</f>
        <v/>
      </c>
      <c r="L35" s="24">
        <f>IF(COUNTA(A35:J35)=0,"",IF(OR(H35="",I35&lt;&gt;"",Assumptions!$B$3=""),"",IFERROR(H35-Assumptions!$B$3,"")))</f>
        <v/>
      </c>
    </row>
    <row r="36" ht="23" customHeight="1">
      <c r="A36" s="20" t="n"/>
      <c r="B36" s="21" t="n"/>
      <c r="C36" s="20" t="n"/>
      <c r="D36" s="21" t="n"/>
      <c r="E36" s="20" t="n"/>
      <c r="F36" s="21" t="n"/>
      <c r="G36" s="31" t="n"/>
      <c r="H36" s="31" t="n"/>
      <c r="I36" s="31" t="n"/>
      <c r="J36" s="20" t="n"/>
      <c r="K36" s="14">
        <f>IF(COUNTA(A36:J36)=0,"",IF(OR(Assumptions!$B$3="",Assumptions!$B$4=""),"Check assumptions",IF(OR(A36="",B36="",C36="",D36="",E36="",F36="",G36="",AND(I36&lt;&gt;"",J36=""),AND(I36="",J36&lt;&gt;"")),"Check setup",IF(AND(I36="",H36=""),"Needs due date",IF(I36&lt;&gt;"","Confirmed",IF(H36&lt;Assumptions!$B$3,"Past due",IF(H36&lt;=Assumptions!$B$3+Assumptions!$B$4,"Due soon","Scheduled")))))))</f>
        <v/>
      </c>
      <c r="L36" s="23">
        <f>IF(COUNTA(A36:J36)=0,"",IF(OR(H36="",I36&lt;&gt;"",Assumptions!$B$3=""),"",IFERROR(H36-Assumptions!$B$3,"")))</f>
        <v/>
      </c>
    </row>
    <row r="37" ht="23" customHeight="1">
      <c r="A37" s="20" t="n"/>
      <c r="B37" s="21" t="n"/>
      <c r="C37" s="20" t="n"/>
      <c r="D37" s="21" t="n"/>
      <c r="E37" s="20" t="n"/>
      <c r="F37" s="21" t="n"/>
      <c r="G37" s="31" t="n"/>
      <c r="H37" s="31" t="n"/>
      <c r="I37" s="31" t="n"/>
      <c r="J37" s="20" t="n"/>
      <c r="K37" s="16">
        <f>IF(COUNTA(A37:J37)=0,"",IF(OR(Assumptions!$B$3="",Assumptions!$B$4=""),"Check assumptions",IF(OR(A37="",B37="",C37="",D37="",E37="",F37="",G37="",AND(I37&lt;&gt;"",J37=""),AND(I37="",J37&lt;&gt;"")),"Check setup",IF(AND(I37="",H37=""),"Needs due date",IF(I37&lt;&gt;"","Confirmed",IF(H37&lt;Assumptions!$B$3,"Past due",IF(H37&lt;=Assumptions!$B$3+Assumptions!$B$4,"Due soon","Scheduled")))))))</f>
        <v/>
      </c>
      <c r="L37" s="24">
        <f>IF(COUNTA(A37:J37)=0,"",IF(OR(H37="",I37&lt;&gt;"",Assumptions!$B$3=""),"",IFERROR(H37-Assumptions!$B$3,"")))</f>
        <v/>
      </c>
    </row>
    <row r="38" ht="23" customHeight="1">
      <c r="A38" s="20" t="n"/>
      <c r="B38" s="21" t="n"/>
      <c r="C38" s="20" t="n"/>
      <c r="D38" s="21" t="n"/>
      <c r="E38" s="20" t="n"/>
      <c r="F38" s="21" t="n"/>
      <c r="G38" s="31" t="n"/>
      <c r="H38" s="31" t="n"/>
      <c r="I38" s="31" t="n"/>
      <c r="J38" s="20" t="n"/>
      <c r="K38" s="14">
        <f>IF(COUNTA(A38:J38)=0,"",IF(OR(Assumptions!$B$3="",Assumptions!$B$4=""),"Check assumptions",IF(OR(A38="",B38="",C38="",D38="",E38="",F38="",G38="",AND(I38&lt;&gt;"",J38=""),AND(I38="",J38&lt;&gt;"")),"Check setup",IF(AND(I38="",H38=""),"Needs due date",IF(I38&lt;&gt;"","Confirmed",IF(H38&lt;Assumptions!$B$3,"Past due",IF(H38&lt;=Assumptions!$B$3+Assumptions!$B$4,"Due soon","Scheduled")))))))</f>
        <v/>
      </c>
      <c r="L38" s="23">
        <f>IF(COUNTA(A38:J38)=0,"",IF(OR(H38="",I38&lt;&gt;"",Assumptions!$B$3=""),"",IFERROR(H38-Assumptions!$B$3,"")))</f>
        <v/>
      </c>
    </row>
    <row r="39" ht="23" customHeight="1">
      <c r="A39" s="20" t="n"/>
      <c r="B39" s="21" t="n"/>
      <c r="C39" s="20" t="n"/>
      <c r="D39" s="21" t="n"/>
      <c r="E39" s="20" t="n"/>
      <c r="F39" s="21" t="n"/>
      <c r="G39" s="31" t="n"/>
      <c r="H39" s="31" t="n"/>
      <c r="I39" s="31" t="n"/>
      <c r="J39" s="20" t="n"/>
      <c r="K39" s="16">
        <f>IF(COUNTA(A39:J39)=0,"",IF(OR(Assumptions!$B$3="",Assumptions!$B$4=""),"Check assumptions",IF(OR(A39="",B39="",C39="",D39="",E39="",F39="",G39="",AND(I39&lt;&gt;"",J39=""),AND(I39="",J39&lt;&gt;"")),"Check setup",IF(AND(I39="",H39=""),"Needs due date",IF(I39&lt;&gt;"","Confirmed",IF(H39&lt;Assumptions!$B$3,"Past due",IF(H39&lt;=Assumptions!$B$3+Assumptions!$B$4,"Due soon","Scheduled")))))))</f>
        <v/>
      </c>
      <c r="L39" s="24">
        <f>IF(COUNTA(A39:J39)=0,"",IF(OR(H39="",I39&lt;&gt;"",Assumptions!$B$3=""),"",IFERROR(H39-Assumptions!$B$3,"")))</f>
        <v/>
      </c>
    </row>
    <row r="40" ht="23" customHeight="1">
      <c r="A40" s="20" t="n"/>
      <c r="B40" s="21" t="n"/>
      <c r="C40" s="20" t="n"/>
      <c r="D40" s="21" t="n"/>
      <c r="E40" s="20" t="n"/>
      <c r="F40" s="21" t="n"/>
      <c r="G40" s="31" t="n"/>
      <c r="H40" s="31" t="n"/>
      <c r="I40" s="31" t="n"/>
      <c r="J40" s="20" t="n"/>
      <c r="K40" s="14">
        <f>IF(COUNTA(A40:J40)=0,"",IF(OR(Assumptions!$B$3="",Assumptions!$B$4=""),"Check assumptions",IF(OR(A40="",B40="",C40="",D40="",E40="",F40="",G40="",AND(I40&lt;&gt;"",J40=""),AND(I40="",J40&lt;&gt;"")),"Check setup",IF(AND(I40="",H40=""),"Needs due date",IF(I40&lt;&gt;"","Confirmed",IF(H40&lt;Assumptions!$B$3,"Past due",IF(H40&lt;=Assumptions!$B$3+Assumptions!$B$4,"Due soon","Scheduled")))))))</f>
        <v/>
      </c>
      <c r="L40" s="23">
        <f>IF(COUNTA(A40:J40)=0,"",IF(OR(H40="",I40&lt;&gt;"",Assumptions!$B$3=""),"",IFERROR(H40-Assumptions!$B$3,"")))</f>
        <v/>
      </c>
    </row>
    <row r="41" ht="23" customHeight="1">
      <c r="A41" s="20" t="n"/>
      <c r="B41" s="21" t="n"/>
      <c r="C41" s="20" t="n"/>
      <c r="D41" s="21" t="n"/>
      <c r="E41" s="20" t="n"/>
      <c r="F41" s="21" t="n"/>
      <c r="G41" s="31" t="n"/>
      <c r="H41" s="31" t="n"/>
      <c r="I41" s="31" t="n"/>
      <c r="J41" s="20" t="n"/>
      <c r="K41" s="16">
        <f>IF(COUNTA(A41:J41)=0,"",IF(OR(Assumptions!$B$3="",Assumptions!$B$4=""),"Check assumptions",IF(OR(A41="",B41="",C41="",D41="",E41="",F41="",G41="",AND(I41&lt;&gt;"",J41=""),AND(I41="",J41&lt;&gt;"")),"Check setup",IF(AND(I41="",H41=""),"Needs due date",IF(I41&lt;&gt;"","Confirmed",IF(H41&lt;Assumptions!$B$3,"Past due",IF(H41&lt;=Assumptions!$B$3+Assumptions!$B$4,"Due soon","Scheduled")))))))</f>
        <v/>
      </c>
      <c r="L41" s="24">
        <f>IF(COUNTA(A41:J41)=0,"",IF(OR(H41="",I41&lt;&gt;"",Assumptions!$B$3=""),"",IFERROR(H41-Assumptions!$B$3,"")))</f>
        <v/>
      </c>
    </row>
    <row r="42" ht="23" customHeight="1">
      <c r="A42" s="20" t="n"/>
      <c r="B42" s="21" t="n"/>
      <c r="C42" s="20" t="n"/>
      <c r="D42" s="21" t="n"/>
      <c r="E42" s="20" t="n"/>
      <c r="F42" s="21" t="n"/>
      <c r="G42" s="31" t="n"/>
      <c r="H42" s="31" t="n"/>
      <c r="I42" s="31" t="n"/>
      <c r="J42" s="20" t="n"/>
      <c r="K42" s="14">
        <f>IF(COUNTA(A42:J42)=0,"",IF(OR(Assumptions!$B$3="",Assumptions!$B$4=""),"Check assumptions",IF(OR(A42="",B42="",C42="",D42="",E42="",F42="",G42="",AND(I42&lt;&gt;"",J42=""),AND(I42="",J42&lt;&gt;"")),"Check setup",IF(AND(I42="",H42=""),"Needs due date",IF(I42&lt;&gt;"","Confirmed",IF(H42&lt;Assumptions!$B$3,"Past due",IF(H42&lt;=Assumptions!$B$3+Assumptions!$B$4,"Due soon","Scheduled")))))))</f>
        <v/>
      </c>
      <c r="L42" s="23">
        <f>IF(COUNTA(A42:J42)=0,"",IF(OR(H42="",I42&lt;&gt;"",Assumptions!$B$3=""),"",IFERROR(H42-Assumptions!$B$3,"")))</f>
        <v/>
      </c>
    </row>
    <row r="43" ht="23" customHeight="1">
      <c r="A43" s="20" t="n"/>
      <c r="B43" s="21" t="n"/>
      <c r="C43" s="20" t="n"/>
      <c r="D43" s="21" t="n"/>
      <c r="E43" s="20" t="n"/>
      <c r="F43" s="21" t="n"/>
      <c r="G43" s="31" t="n"/>
      <c r="H43" s="31" t="n"/>
      <c r="I43" s="31" t="n"/>
      <c r="J43" s="20" t="n"/>
      <c r="K43" s="16">
        <f>IF(COUNTA(A43:J43)=0,"",IF(OR(Assumptions!$B$3="",Assumptions!$B$4=""),"Check assumptions",IF(OR(A43="",B43="",C43="",D43="",E43="",F43="",G43="",AND(I43&lt;&gt;"",J43=""),AND(I43="",J43&lt;&gt;"")),"Check setup",IF(AND(I43="",H43=""),"Needs due date",IF(I43&lt;&gt;"","Confirmed",IF(H43&lt;Assumptions!$B$3,"Past due",IF(H43&lt;=Assumptions!$B$3+Assumptions!$B$4,"Due soon","Scheduled")))))))</f>
        <v/>
      </c>
      <c r="L43" s="24">
        <f>IF(COUNTA(A43:J43)=0,"",IF(OR(H43="",I43&lt;&gt;"",Assumptions!$B$3=""),"",IFERROR(H43-Assumptions!$B$3,"")))</f>
        <v/>
      </c>
    </row>
    <row r="44" ht="23" customHeight="1">
      <c r="A44" s="20" t="n"/>
      <c r="B44" s="21" t="n"/>
      <c r="C44" s="20" t="n"/>
      <c r="D44" s="21" t="n"/>
      <c r="E44" s="20" t="n"/>
      <c r="F44" s="21" t="n"/>
      <c r="G44" s="31" t="n"/>
      <c r="H44" s="31" t="n"/>
      <c r="I44" s="31" t="n"/>
      <c r="J44" s="20" t="n"/>
      <c r="K44" s="14">
        <f>IF(COUNTA(A44:J44)=0,"",IF(OR(Assumptions!$B$3="",Assumptions!$B$4=""),"Check assumptions",IF(OR(A44="",B44="",C44="",D44="",E44="",F44="",G44="",AND(I44&lt;&gt;"",J44=""),AND(I44="",J44&lt;&gt;"")),"Check setup",IF(AND(I44="",H44=""),"Needs due date",IF(I44&lt;&gt;"","Confirmed",IF(H44&lt;Assumptions!$B$3,"Past due",IF(H44&lt;=Assumptions!$B$3+Assumptions!$B$4,"Due soon","Scheduled")))))))</f>
        <v/>
      </c>
      <c r="L44" s="23">
        <f>IF(COUNTA(A44:J44)=0,"",IF(OR(H44="",I44&lt;&gt;"",Assumptions!$B$3=""),"",IFERROR(H44-Assumptions!$B$3,"")))</f>
        <v/>
      </c>
    </row>
    <row r="45" ht="23" customHeight="1">
      <c r="A45" s="20" t="n"/>
      <c r="B45" s="21" t="n"/>
      <c r="C45" s="20" t="n"/>
      <c r="D45" s="21" t="n"/>
      <c r="E45" s="20" t="n"/>
      <c r="F45" s="21" t="n"/>
      <c r="G45" s="31" t="n"/>
      <c r="H45" s="31" t="n"/>
      <c r="I45" s="31" t="n"/>
      <c r="J45" s="20" t="n"/>
      <c r="K45" s="16">
        <f>IF(COUNTA(A45:J45)=0,"",IF(OR(Assumptions!$B$3="",Assumptions!$B$4=""),"Check assumptions",IF(OR(A45="",B45="",C45="",D45="",E45="",F45="",G45="",AND(I45&lt;&gt;"",J45=""),AND(I45="",J45&lt;&gt;"")),"Check setup",IF(AND(I45="",H45=""),"Needs due date",IF(I45&lt;&gt;"","Confirmed",IF(H45&lt;Assumptions!$B$3,"Past due",IF(H45&lt;=Assumptions!$B$3+Assumptions!$B$4,"Due soon","Scheduled")))))))</f>
        <v/>
      </c>
      <c r="L45" s="24">
        <f>IF(COUNTA(A45:J45)=0,"",IF(OR(H45="",I45&lt;&gt;"",Assumptions!$B$3=""),"",IFERROR(H45-Assumptions!$B$3,"")))</f>
        <v/>
      </c>
    </row>
    <row r="46" ht="23" customHeight="1">
      <c r="A46" s="20" t="n"/>
      <c r="B46" s="21" t="n"/>
      <c r="C46" s="20" t="n"/>
      <c r="D46" s="21" t="n"/>
      <c r="E46" s="20" t="n"/>
      <c r="F46" s="21" t="n"/>
      <c r="G46" s="31" t="n"/>
      <c r="H46" s="31" t="n"/>
      <c r="I46" s="31" t="n"/>
      <c r="J46" s="20" t="n"/>
      <c r="K46" s="14">
        <f>IF(COUNTA(A46:J46)=0,"",IF(OR(Assumptions!$B$3="",Assumptions!$B$4=""),"Check assumptions",IF(OR(A46="",B46="",C46="",D46="",E46="",F46="",G46="",AND(I46&lt;&gt;"",J46=""),AND(I46="",J46&lt;&gt;"")),"Check setup",IF(AND(I46="",H46=""),"Needs due date",IF(I46&lt;&gt;"","Confirmed",IF(H46&lt;Assumptions!$B$3,"Past due",IF(H46&lt;=Assumptions!$B$3+Assumptions!$B$4,"Due soon","Scheduled")))))))</f>
        <v/>
      </c>
      <c r="L46" s="23">
        <f>IF(COUNTA(A46:J46)=0,"",IF(OR(H46="",I46&lt;&gt;"",Assumptions!$B$3=""),"",IFERROR(H46-Assumptions!$B$3,"")))</f>
        <v/>
      </c>
    </row>
    <row r="47" ht="23" customHeight="1">
      <c r="A47" s="20" t="n"/>
      <c r="B47" s="21" t="n"/>
      <c r="C47" s="20" t="n"/>
      <c r="D47" s="21" t="n"/>
      <c r="E47" s="20" t="n"/>
      <c r="F47" s="21" t="n"/>
      <c r="G47" s="31" t="n"/>
      <c r="H47" s="31" t="n"/>
      <c r="I47" s="31" t="n"/>
      <c r="J47" s="20" t="n"/>
      <c r="K47" s="16">
        <f>IF(COUNTA(A47:J47)=0,"",IF(OR(Assumptions!$B$3="",Assumptions!$B$4=""),"Check assumptions",IF(OR(A47="",B47="",C47="",D47="",E47="",F47="",G47="",AND(I47&lt;&gt;"",J47=""),AND(I47="",J47&lt;&gt;"")),"Check setup",IF(AND(I47="",H47=""),"Needs due date",IF(I47&lt;&gt;"","Confirmed",IF(H47&lt;Assumptions!$B$3,"Past due",IF(H47&lt;=Assumptions!$B$3+Assumptions!$B$4,"Due soon","Scheduled")))))))</f>
        <v/>
      </c>
      <c r="L47" s="24">
        <f>IF(COUNTA(A47:J47)=0,"",IF(OR(H47="",I47&lt;&gt;"",Assumptions!$B$3=""),"",IFERROR(H47-Assumptions!$B$3,"")))</f>
        <v/>
      </c>
    </row>
    <row r="48" ht="23" customHeight="1">
      <c r="A48" s="20" t="n"/>
      <c r="B48" s="21" t="n"/>
      <c r="C48" s="20" t="n"/>
      <c r="D48" s="21" t="n"/>
      <c r="E48" s="20" t="n"/>
      <c r="F48" s="21" t="n"/>
      <c r="G48" s="31" t="n"/>
      <c r="H48" s="31" t="n"/>
      <c r="I48" s="31" t="n"/>
      <c r="J48" s="20" t="n"/>
      <c r="K48" s="14">
        <f>IF(COUNTA(A48:J48)=0,"",IF(OR(Assumptions!$B$3="",Assumptions!$B$4=""),"Check assumptions",IF(OR(A48="",B48="",C48="",D48="",E48="",F48="",G48="",AND(I48&lt;&gt;"",J48=""),AND(I48="",J48&lt;&gt;"")),"Check setup",IF(AND(I48="",H48=""),"Needs due date",IF(I48&lt;&gt;"","Confirmed",IF(H48&lt;Assumptions!$B$3,"Past due",IF(H48&lt;=Assumptions!$B$3+Assumptions!$B$4,"Due soon","Scheduled")))))))</f>
        <v/>
      </c>
      <c r="L48" s="23">
        <f>IF(COUNTA(A48:J48)=0,"",IF(OR(H48="",I48&lt;&gt;"",Assumptions!$B$3=""),"",IFERROR(H48-Assumptions!$B$3,"")))</f>
        <v/>
      </c>
    </row>
    <row r="49" ht="23" customHeight="1">
      <c r="A49" s="20" t="n"/>
      <c r="B49" s="21" t="n"/>
      <c r="C49" s="20" t="n"/>
      <c r="D49" s="21" t="n"/>
      <c r="E49" s="20" t="n"/>
      <c r="F49" s="21" t="n"/>
      <c r="G49" s="31" t="n"/>
      <c r="H49" s="31" t="n"/>
      <c r="I49" s="31" t="n"/>
      <c r="J49" s="20" t="n"/>
      <c r="K49" s="16">
        <f>IF(COUNTA(A49:J49)=0,"",IF(OR(Assumptions!$B$3="",Assumptions!$B$4=""),"Check assumptions",IF(OR(A49="",B49="",C49="",D49="",E49="",F49="",G49="",AND(I49&lt;&gt;"",J49=""),AND(I49="",J49&lt;&gt;"")),"Check setup",IF(AND(I49="",H49=""),"Needs due date",IF(I49&lt;&gt;"","Confirmed",IF(H49&lt;Assumptions!$B$3,"Past due",IF(H49&lt;=Assumptions!$B$3+Assumptions!$B$4,"Due soon","Scheduled")))))))</f>
        <v/>
      </c>
      <c r="L49" s="24">
        <f>IF(COUNTA(A49:J49)=0,"",IF(OR(H49="",I49&lt;&gt;"",Assumptions!$B$3=""),"",IFERROR(H49-Assumptions!$B$3,"")))</f>
        <v/>
      </c>
    </row>
    <row r="50" ht="23" customHeight="1">
      <c r="A50" s="20" t="n"/>
      <c r="B50" s="21" t="n"/>
      <c r="C50" s="20" t="n"/>
      <c r="D50" s="21" t="n"/>
      <c r="E50" s="20" t="n"/>
      <c r="F50" s="21" t="n"/>
      <c r="G50" s="31" t="n"/>
      <c r="H50" s="31" t="n"/>
      <c r="I50" s="31" t="n"/>
      <c r="J50" s="20" t="n"/>
      <c r="K50" s="14">
        <f>IF(COUNTA(A50:J50)=0,"",IF(OR(Assumptions!$B$3="",Assumptions!$B$4=""),"Check assumptions",IF(OR(A50="",B50="",C50="",D50="",E50="",F50="",G50="",AND(I50&lt;&gt;"",J50=""),AND(I50="",J50&lt;&gt;"")),"Check setup",IF(AND(I50="",H50=""),"Needs due date",IF(I50&lt;&gt;"","Confirmed",IF(H50&lt;Assumptions!$B$3,"Past due",IF(H50&lt;=Assumptions!$B$3+Assumptions!$B$4,"Due soon","Scheduled")))))))</f>
        <v/>
      </c>
      <c r="L50" s="23">
        <f>IF(COUNTA(A50:J50)=0,"",IF(OR(H50="",I50&lt;&gt;"",Assumptions!$B$3=""),"",IFERROR(H50-Assumptions!$B$3,"")))</f>
        <v/>
      </c>
    </row>
    <row r="51" ht="23" customHeight="1">
      <c r="A51" s="20" t="n"/>
      <c r="B51" s="21" t="n"/>
      <c r="C51" s="20" t="n"/>
      <c r="D51" s="21" t="n"/>
      <c r="E51" s="20" t="n"/>
      <c r="F51" s="21" t="n"/>
      <c r="G51" s="31" t="n"/>
      <c r="H51" s="31" t="n"/>
      <c r="I51" s="31" t="n"/>
      <c r="J51" s="20" t="n"/>
      <c r="K51" s="16">
        <f>IF(COUNTA(A51:J51)=0,"",IF(OR(Assumptions!$B$3="",Assumptions!$B$4=""),"Check assumptions",IF(OR(A51="",B51="",C51="",D51="",E51="",F51="",G51="",AND(I51&lt;&gt;"",J51=""),AND(I51="",J51&lt;&gt;"")),"Check setup",IF(AND(I51="",H51=""),"Needs due date",IF(I51&lt;&gt;"","Confirmed",IF(H51&lt;Assumptions!$B$3,"Past due",IF(H51&lt;=Assumptions!$B$3+Assumptions!$B$4,"Due soon","Scheduled")))))))</f>
        <v/>
      </c>
      <c r="L51" s="24">
        <f>IF(COUNTA(A51:J51)=0,"",IF(OR(H51="",I51&lt;&gt;"",Assumptions!$B$3=""),"",IFERROR(H51-Assumptions!$B$3,"")))</f>
        <v/>
      </c>
    </row>
    <row r="52" ht="23" customHeight="1">
      <c r="A52" s="20" t="n"/>
      <c r="B52" s="21" t="n"/>
      <c r="C52" s="20" t="n"/>
      <c r="D52" s="21" t="n"/>
      <c r="E52" s="20" t="n"/>
      <c r="F52" s="21" t="n"/>
      <c r="G52" s="31" t="n"/>
      <c r="H52" s="31" t="n"/>
      <c r="I52" s="31" t="n"/>
      <c r="J52" s="20" t="n"/>
      <c r="K52" s="14">
        <f>IF(COUNTA(A52:J52)=0,"",IF(OR(Assumptions!$B$3="",Assumptions!$B$4=""),"Check assumptions",IF(OR(A52="",B52="",C52="",D52="",E52="",F52="",G52="",AND(I52&lt;&gt;"",J52=""),AND(I52="",J52&lt;&gt;"")),"Check setup",IF(AND(I52="",H52=""),"Needs due date",IF(I52&lt;&gt;"","Confirmed",IF(H52&lt;Assumptions!$B$3,"Past due",IF(H52&lt;=Assumptions!$B$3+Assumptions!$B$4,"Due soon","Scheduled")))))))</f>
        <v/>
      </c>
      <c r="L52" s="23">
        <f>IF(COUNTA(A52:J52)=0,"",IF(OR(H52="",I52&lt;&gt;"",Assumptions!$B$3=""),"",IFERROR(H52-Assumptions!$B$3,"")))</f>
        <v/>
      </c>
    </row>
    <row r="53" ht="23" customHeight="1">
      <c r="A53" s="20" t="n"/>
      <c r="B53" s="21" t="n"/>
      <c r="C53" s="20" t="n"/>
      <c r="D53" s="21" t="n"/>
      <c r="E53" s="20" t="n"/>
      <c r="F53" s="21" t="n"/>
      <c r="G53" s="31" t="n"/>
      <c r="H53" s="31" t="n"/>
      <c r="I53" s="31" t="n"/>
      <c r="J53" s="20" t="n"/>
      <c r="K53" s="16">
        <f>IF(COUNTA(A53:J53)=0,"",IF(OR(Assumptions!$B$3="",Assumptions!$B$4=""),"Check assumptions",IF(OR(A53="",B53="",C53="",D53="",E53="",F53="",G53="",AND(I53&lt;&gt;"",J53=""),AND(I53="",J53&lt;&gt;"")),"Check setup",IF(AND(I53="",H53=""),"Needs due date",IF(I53&lt;&gt;"","Confirmed",IF(H53&lt;Assumptions!$B$3,"Past due",IF(H53&lt;=Assumptions!$B$3+Assumptions!$B$4,"Due soon","Scheduled")))))))</f>
        <v/>
      </c>
      <c r="L53" s="24">
        <f>IF(COUNTA(A53:J53)=0,"",IF(OR(H53="",I53&lt;&gt;"",Assumptions!$B$3=""),"",IFERROR(H53-Assumptions!$B$3,"")))</f>
        <v/>
      </c>
    </row>
    <row r="54" ht="23" customHeight="1">
      <c r="A54" s="20" t="n"/>
      <c r="B54" s="21" t="n"/>
      <c r="C54" s="20" t="n"/>
      <c r="D54" s="21" t="n"/>
      <c r="E54" s="20" t="n"/>
      <c r="F54" s="21" t="n"/>
      <c r="G54" s="31" t="n"/>
      <c r="H54" s="31" t="n"/>
      <c r="I54" s="31" t="n"/>
      <c r="J54" s="20" t="n"/>
      <c r="K54" s="14">
        <f>IF(COUNTA(A54:J54)=0,"",IF(OR(Assumptions!$B$3="",Assumptions!$B$4=""),"Check assumptions",IF(OR(A54="",B54="",C54="",D54="",E54="",F54="",G54="",AND(I54&lt;&gt;"",J54=""),AND(I54="",J54&lt;&gt;"")),"Check setup",IF(AND(I54="",H54=""),"Needs due date",IF(I54&lt;&gt;"","Confirmed",IF(H54&lt;Assumptions!$B$3,"Past due",IF(H54&lt;=Assumptions!$B$3+Assumptions!$B$4,"Due soon","Scheduled")))))))</f>
        <v/>
      </c>
      <c r="L54" s="23">
        <f>IF(COUNTA(A54:J54)=0,"",IF(OR(H54="",I54&lt;&gt;"",Assumptions!$B$3=""),"",IFERROR(H54-Assumptions!$B$3,"")))</f>
        <v/>
      </c>
    </row>
    <row r="55" ht="23" customHeight="1">
      <c r="A55" s="20" t="n"/>
      <c r="B55" s="21" t="n"/>
      <c r="C55" s="20" t="n"/>
      <c r="D55" s="21" t="n"/>
      <c r="E55" s="20" t="n"/>
      <c r="F55" s="21" t="n"/>
      <c r="G55" s="31" t="n"/>
      <c r="H55" s="31" t="n"/>
      <c r="I55" s="31" t="n"/>
      <c r="J55" s="20" t="n"/>
      <c r="K55" s="16">
        <f>IF(COUNTA(A55:J55)=0,"",IF(OR(Assumptions!$B$3="",Assumptions!$B$4=""),"Check assumptions",IF(OR(A55="",B55="",C55="",D55="",E55="",F55="",G55="",AND(I55&lt;&gt;"",J55=""),AND(I55="",J55&lt;&gt;"")),"Check setup",IF(AND(I55="",H55=""),"Needs due date",IF(I55&lt;&gt;"","Confirmed",IF(H55&lt;Assumptions!$B$3,"Past due",IF(H55&lt;=Assumptions!$B$3+Assumptions!$B$4,"Due soon","Scheduled")))))))</f>
        <v/>
      </c>
      <c r="L55" s="24">
        <f>IF(COUNTA(A55:J55)=0,"",IF(OR(H55="",I55&lt;&gt;"",Assumptions!$B$3=""),"",IFERROR(H55-Assumptions!$B$3,"")))</f>
        <v/>
      </c>
    </row>
    <row r="56" ht="23" customHeight="1">
      <c r="A56" s="20" t="n"/>
      <c r="B56" s="21" t="n"/>
      <c r="C56" s="20" t="n"/>
      <c r="D56" s="21" t="n"/>
      <c r="E56" s="20" t="n"/>
      <c r="F56" s="21" t="n"/>
      <c r="G56" s="31" t="n"/>
      <c r="H56" s="31" t="n"/>
      <c r="I56" s="31" t="n"/>
      <c r="J56" s="20" t="n"/>
      <c r="K56" s="14">
        <f>IF(COUNTA(A56:J56)=0,"",IF(OR(Assumptions!$B$3="",Assumptions!$B$4=""),"Check assumptions",IF(OR(A56="",B56="",C56="",D56="",E56="",F56="",G56="",AND(I56&lt;&gt;"",J56=""),AND(I56="",J56&lt;&gt;"")),"Check setup",IF(AND(I56="",H56=""),"Needs due date",IF(I56&lt;&gt;"","Confirmed",IF(H56&lt;Assumptions!$B$3,"Past due",IF(H56&lt;=Assumptions!$B$3+Assumptions!$B$4,"Due soon","Scheduled")))))))</f>
        <v/>
      </c>
      <c r="L56" s="23">
        <f>IF(COUNTA(A56:J56)=0,"",IF(OR(H56="",I56&lt;&gt;"",Assumptions!$B$3=""),"",IFERROR(H56-Assumptions!$B$3,"")))</f>
        <v/>
      </c>
    </row>
    <row r="57" ht="23" customHeight="1">
      <c r="A57" s="20" t="n"/>
      <c r="B57" s="21" t="n"/>
      <c r="C57" s="20" t="n"/>
      <c r="D57" s="21" t="n"/>
      <c r="E57" s="20" t="n"/>
      <c r="F57" s="21" t="n"/>
      <c r="G57" s="31" t="n"/>
      <c r="H57" s="31" t="n"/>
      <c r="I57" s="31" t="n"/>
      <c r="J57" s="20" t="n"/>
      <c r="K57" s="16">
        <f>IF(COUNTA(A57:J57)=0,"",IF(OR(Assumptions!$B$3="",Assumptions!$B$4=""),"Check assumptions",IF(OR(A57="",B57="",C57="",D57="",E57="",F57="",G57="",AND(I57&lt;&gt;"",J57=""),AND(I57="",J57&lt;&gt;"")),"Check setup",IF(AND(I57="",H57=""),"Needs due date",IF(I57&lt;&gt;"","Confirmed",IF(H57&lt;Assumptions!$B$3,"Past due",IF(H57&lt;=Assumptions!$B$3+Assumptions!$B$4,"Due soon","Scheduled")))))))</f>
        <v/>
      </c>
      <c r="L57" s="24">
        <f>IF(COUNTA(A57:J57)=0,"",IF(OR(H57="",I57&lt;&gt;"",Assumptions!$B$3=""),"",IFERROR(H57-Assumptions!$B$3,"")))</f>
        <v/>
      </c>
    </row>
    <row r="58" ht="23" customHeight="1">
      <c r="A58" s="20" t="n"/>
      <c r="B58" s="21" t="n"/>
      <c r="C58" s="20" t="n"/>
      <c r="D58" s="21" t="n"/>
      <c r="E58" s="20" t="n"/>
      <c r="F58" s="21" t="n"/>
      <c r="G58" s="31" t="n"/>
      <c r="H58" s="31" t="n"/>
      <c r="I58" s="31" t="n"/>
      <c r="J58" s="20" t="n"/>
      <c r="K58" s="14">
        <f>IF(COUNTA(A58:J58)=0,"",IF(OR(Assumptions!$B$3="",Assumptions!$B$4=""),"Check assumptions",IF(OR(A58="",B58="",C58="",D58="",E58="",F58="",G58="",AND(I58&lt;&gt;"",J58=""),AND(I58="",J58&lt;&gt;"")),"Check setup",IF(AND(I58="",H58=""),"Needs due date",IF(I58&lt;&gt;"","Confirmed",IF(H58&lt;Assumptions!$B$3,"Past due",IF(H58&lt;=Assumptions!$B$3+Assumptions!$B$4,"Due soon","Scheduled")))))))</f>
        <v/>
      </c>
      <c r="L58" s="23">
        <f>IF(COUNTA(A58:J58)=0,"",IF(OR(H58="",I58&lt;&gt;"",Assumptions!$B$3=""),"",IFERROR(H58-Assumptions!$B$3,"")))</f>
        <v/>
      </c>
    </row>
    <row r="59" ht="23" customHeight="1">
      <c r="A59" s="20" t="n"/>
      <c r="B59" s="21" t="n"/>
      <c r="C59" s="20" t="n"/>
      <c r="D59" s="21" t="n"/>
      <c r="E59" s="20" t="n"/>
      <c r="F59" s="21" t="n"/>
      <c r="G59" s="31" t="n"/>
      <c r="H59" s="31" t="n"/>
      <c r="I59" s="31" t="n"/>
      <c r="J59" s="20" t="n"/>
      <c r="K59" s="16">
        <f>IF(COUNTA(A59:J59)=0,"",IF(OR(Assumptions!$B$3="",Assumptions!$B$4=""),"Check assumptions",IF(OR(A59="",B59="",C59="",D59="",E59="",F59="",G59="",AND(I59&lt;&gt;"",J59=""),AND(I59="",J59&lt;&gt;"")),"Check setup",IF(AND(I59="",H59=""),"Needs due date",IF(I59&lt;&gt;"","Confirmed",IF(H59&lt;Assumptions!$B$3,"Past due",IF(H59&lt;=Assumptions!$B$3+Assumptions!$B$4,"Due soon","Scheduled")))))))</f>
        <v/>
      </c>
      <c r="L59" s="24">
        <f>IF(COUNTA(A59:J59)=0,"",IF(OR(H59="",I59&lt;&gt;"",Assumptions!$B$3=""),"",IFERROR(H59-Assumptions!$B$3,"")))</f>
        <v/>
      </c>
    </row>
    <row r="60" ht="23" customHeight="1">
      <c r="A60" s="20" t="n"/>
      <c r="B60" s="21" t="n"/>
      <c r="C60" s="20" t="n"/>
      <c r="D60" s="21" t="n"/>
      <c r="E60" s="20" t="n"/>
      <c r="F60" s="21" t="n"/>
      <c r="G60" s="31" t="n"/>
      <c r="H60" s="31" t="n"/>
      <c r="I60" s="31" t="n"/>
      <c r="J60" s="20" t="n"/>
      <c r="K60" s="14">
        <f>IF(COUNTA(A60:J60)=0,"",IF(OR(Assumptions!$B$3="",Assumptions!$B$4=""),"Check assumptions",IF(OR(A60="",B60="",C60="",D60="",E60="",F60="",G60="",AND(I60&lt;&gt;"",J60=""),AND(I60="",J60&lt;&gt;"")),"Check setup",IF(AND(I60="",H60=""),"Needs due date",IF(I60&lt;&gt;"","Confirmed",IF(H60&lt;Assumptions!$B$3,"Past due",IF(H60&lt;=Assumptions!$B$3+Assumptions!$B$4,"Due soon","Scheduled")))))))</f>
        <v/>
      </c>
      <c r="L60" s="23">
        <f>IF(COUNTA(A60:J60)=0,"",IF(OR(H60="",I60&lt;&gt;"",Assumptions!$B$3=""),"",IFERROR(H60-Assumptions!$B$3,"")))</f>
        <v/>
      </c>
    </row>
    <row r="61" ht="23" customHeight="1">
      <c r="A61" s="20" t="n"/>
      <c r="B61" s="21" t="n"/>
      <c r="C61" s="20" t="n"/>
      <c r="D61" s="21" t="n"/>
      <c r="E61" s="20" t="n"/>
      <c r="F61" s="21" t="n"/>
      <c r="G61" s="31" t="n"/>
      <c r="H61" s="31" t="n"/>
      <c r="I61" s="31" t="n"/>
      <c r="J61" s="20" t="n"/>
      <c r="K61" s="16">
        <f>IF(COUNTA(A61:J61)=0,"",IF(OR(Assumptions!$B$3="",Assumptions!$B$4=""),"Check assumptions",IF(OR(A61="",B61="",C61="",D61="",E61="",F61="",G61="",AND(I61&lt;&gt;"",J61=""),AND(I61="",J61&lt;&gt;"")),"Check setup",IF(AND(I61="",H61=""),"Needs due date",IF(I61&lt;&gt;"","Confirmed",IF(H61&lt;Assumptions!$B$3,"Past due",IF(H61&lt;=Assumptions!$B$3+Assumptions!$B$4,"Due soon","Scheduled")))))))</f>
        <v/>
      </c>
      <c r="L61" s="24">
        <f>IF(COUNTA(A61:J61)=0,"",IF(OR(H61="",I61&lt;&gt;"",Assumptions!$B$3=""),"",IFERROR(H61-Assumptions!$B$3,"")))</f>
        <v/>
      </c>
    </row>
    <row r="62" ht="23" customHeight="1">
      <c r="A62" s="20" t="n"/>
      <c r="B62" s="21" t="n"/>
      <c r="C62" s="20" t="n"/>
      <c r="D62" s="21" t="n"/>
      <c r="E62" s="20" t="n"/>
      <c r="F62" s="21" t="n"/>
      <c r="G62" s="31" t="n"/>
      <c r="H62" s="31" t="n"/>
      <c r="I62" s="31" t="n"/>
      <c r="J62" s="20" t="n"/>
      <c r="K62" s="14">
        <f>IF(COUNTA(A62:J62)=0,"",IF(OR(Assumptions!$B$3="",Assumptions!$B$4=""),"Check assumptions",IF(OR(A62="",B62="",C62="",D62="",E62="",F62="",G62="",AND(I62&lt;&gt;"",J62=""),AND(I62="",J62&lt;&gt;"")),"Check setup",IF(AND(I62="",H62=""),"Needs due date",IF(I62&lt;&gt;"","Confirmed",IF(H62&lt;Assumptions!$B$3,"Past due",IF(H62&lt;=Assumptions!$B$3+Assumptions!$B$4,"Due soon","Scheduled")))))))</f>
        <v/>
      </c>
      <c r="L62" s="23">
        <f>IF(COUNTA(A62:J62)=0,"",IF(OR(H62="",I62&lt;&gt;"",Assumptions!$B$3=""),"",IFERROR(H62-Assumptions!$B$3,"")))</f>
        <v/>
      </c>
    </row>
    <row r="63" ht="23" customHeight="1">
      <c r="A63" s="20" t="n"/>
      <c r="B63" s="21" t="n"/>
      <c r="C63" s="20" t="n"/>
      <c r="D63" s="21" t="n"/>
      <c r="E63" s="20" t="n"/>
      <c r="F63" s="21" t="n"/>
      <c r="G63" s="31" t="n"/>
      <c r="H63" s="31" t="n"/>
      <c r="I63" s="31" t="n"/>
      <c r="J63" s="20" t="n"/>
      <c r="K63" s="16">
        <f>IF(COUNTA(A63:J63)=0,"",IF(OR(Assumptions!$B$3="",Assumptions!$B$4=""),"Check assumptions",IF(OR(A63="",B63="",C63="",D63="",E63="",F63="",G63="",AND(I63&lt;&gt;"",J63=""),AND(I63="",J63&lt;&gt;"")),"Check setup",IF(AND(I63="",H63=""),"Needs due date",IF(I63&lt;&gt;"","Confirmed",IF(H63&lt;Assumptions!$B$3,"Past due",IF(H63&lt;=Assumptions!$B$3+Assumptions!$B$4,"Due soon","Scheduled")))))))</f>
        <v/>
      </c>
      <c r="L63" s="24">
        <f>IF(COUNTA(A63:J63)=0,"",IF(OR(H63="",I63&lt;&gt;"",Assumptions!$B$3=""),"",IFERROR(H63-Assumptions!$B$3,"")))</f>
        <v/>
      </c>
    </row>
    <row r="64" ht="23" customHeight="1">
      <c r="A64" s="20" t="n"/>
      <c r="B64" s="21" t="n"/>
      <c r="C64" s="20" t="n"/>
      <c r="D64" s="21" t="n"/>
      <c r="E64" s="20" t="n"/>
      <c r="F64" s="21" t="n"/>
      <c r="G64" s="31" t="n"/>
      <c r="H64" s="31" t="n"/>
      <c r="I64" s="31" t="n"/>
      <c r="J64" s="20" t="n"/>
      <c r="K64" s="14">
        <f>IF(COUNTA(A64:J64)=0,"",IF(OR(Assumptions!$B$3="",Assumptions!$B$4=""),"Check assumptions",IF(OR(A64="",B64="",C64="",D64="",E64="",F64="",G64="",AND(I64&lt;&gt;"",J64=""),AND(I64="",J64&lt;&gt;"")),"Check setup",IF(AND(I64="",H64=""),"Needs due date",IF(I64&lt;&gt;"","Confirmed",IF(H64&lt;Assumptions!$B$3,"Past due",IF(H64&lt;=Assumptions!$B$3+Assumptions!$B$4,"Due soon","Scheduled")))))))</f>
        <v/>
      </c>
      <c r="L64" s="23">
        <f>IF(COUNTA(A64:J64)=0,"",IF(OR(H64="",I64&lt;&gt;"",Assumptions!$B$3=""),"",IFERROR(H64-Assumptions!$B$3,"")))</f>
        <v/>
      </c>
    </row>
    <row r="65" ht="23" customHeight="1">
      <c r="A65" s="20" t="n"/>
      <c r="B65" s="21" t="n"/>
      <c r="C65" s="20" t="n"/>
      <c r="D65" s="21" t="n"/>
      <c r="E65" s="20" t="n"/>
      <c r="F65" s="21" t="n"/>
      <c r="G65" s="31" t="n"/>
      <c r="H65" s="31" t="n"/>
      <c r="I65" s="31" t="n"/>
      <c r="J65" s="20" t="n"/>
      <c r="K65" s="16">
        <f>IF(COUNTA(A65:J65)=0,"",IF(OR(Assumptions!$B$3="",Assumptions!$B$4=""),"Check assumptions",IF(OR(A65="",B65="",C65="",D65="",E65="",F65="",G65="",AND(I65&lt;&gt;"",J65=""),AND(I65="",J65&lt;&gt;"")),"Check setup",IF(AND(I65="",H65=""),"Needs due date",IF(I65&lt;&gt;"","Confirmed",IF(H65&lt;Assumptions!$B$3,"Past due",IF(H65&lt;=Assumptions!$B$3+Assumptions!$B$4,"Due soon","Scheduled")))))))</f>
        <v/>
      </c>
      <c r="L65" s="24">
        <f>IF(COUNTA(A65:J65)=0,"",IF(OR(H65="",I65&lt;&gt;"",Assumptions!$B$3=""),"",IFERROR(H65-Assumptions!$B$3,"")))</f>
        <v/>
      </c>
    </row>
    <row r="66" ht="23" customHeight="1">
      <c r="A66" s="20" t="n"/>
      <c r="B66" s="21" t="n"/>
      <c r="C66" s="20" t="n"/>
      <c r="D66" s="21" t="n"/>
      <c r="E66" s="20" t="n"/>
      <c r="F66" s="21" t="n"/>
      <c r="G66" s="31" t="n"/>
      <c r="H66" s="31" t="n"/>
      <c r="I66" s="31" t="n"/>
      <c r="J66" s="20" t="n"/>
      <c r="K66" s="14">
        <f>IF(COUNTA(A66:J66)=0,"",IF(OR(Assumptions!$B$3="",Assumptions!$B$4=""),"Check assumptions",IF(OR(A66="",B66="",C66="",D66="",E66="",F66="",G66="",AND(I66&lt;&gt;"",J66=""),AND(I66="",J66&lt;&gt;"")),"Check setup",IF(AND(I66="",H66=""),"Needs due date",IF(I66&lt;&gt;"","Confirmed",IF(H66&lt;Assumptions!$B$3,"Past due",IF(H66&lt;=Assumptions!$B$3+Assumptions!$B$4,"Due soon","Scheduled")))))))</f>
        <v/>
      </c>
      <c r="L66" s="23">
        <f>IF(COUNTA(A66:J66)=0,"",IF(OR(H66="",I66&lt;&gt;"",Assumptions!$B$3=""),"",IFERROR(H66-Assumptions!$B$3,"")))</f>
        <v/>
      </c>
    </row>
    <row r="67" ht="23" customHeight="1">
      <c r="A67" s="20" t="n"/>
      <c r="B67" s="21" t="n"/>
      <c r="C67" s="20" t="n"/>
      <c r="D67" s="21" t="n"/>
      <c r="E67" s="20" t="n"/>
      <c r="F67" s="21" t="n"/>
      <c r="G67" s="31" t="n"/>
      <c r="H67" s="31" t="n"/>
      <c r="I67" s="31" t="n"/>
      <c r="J67" s="20" t="n"/>
      <c r="K67" s="16">
        <f>IF(COUNTA(A67:J67)=0,"",IF(OR(Assumptions!$B$3="",Assumptions!$B$4=""),"Check assumptions",IF(OR(A67="",B67="",C67="",D67="",E67="",F67="",G67="",AND(I67&lt;&gt;"",J67=""),AND(I67="",J67&lt;&gt;"")),"Check setup",IF(AND(I67="",H67=""),"Needs due date",IF(I67&lt;&gt;"","Confirmed",IF(H67&lt;Assumptions!$B$3,"Past due",IF(H67&lt;=Assumptions!$B$3+Assumptions!$B$4,"Due soon","Scheduled")))))))</f>
        <v/>
      </c>
      <c r="L67" s="24">
        <f>IF(COUNTA(A67:J67)=0,"",IF(OR(H67="",I67&lt;&gt;"",Assumptions!$B$3=""),"",IFERROR(H67-Assumptions!$B$3,"")))</f>
        <v/>
      </c>
    </row>
    <row r="68" ht="23" customHeight="1">
      <c r="A68" s="20" t="n"/>
      <c r="B68" s="21" t="n"/>
      <c r="C68" s="20" t="n"/>
      <c r="D68" s="21" t="n"/>
      <c r="E68" s="20" t="n"/>
      <c r="F68" s="21" t="n"/>
      <c r="G68" s="31" t="n"/>
      <c r="H68" s="31" t="n"/>
      <c r="I68" s="31" t="n"/>
      <c r="J68" s="20" t="n"/>
      <c r="K68" s="14">
        <f>IF(COUNTA(A68:J68)=0,"",IF(OR(Assumptions!$B$3="",Assumptions!$B$4=""),"Check assumptions",IF(OR(A68="",B68="",C68="",D68="",E68="",F68="",G68="",AND(I68&lt;&gt;"",J68=""),AND(I68="",J68&lt;&gt;"")),"Check setup",IF(AND(I68="",H68=""),"Needs due date",IF(I68&lt;&gt;"","Confirmed",IF(H68&lt;Assumptions!$B$3,"Past due",IF(H68&lt;=Assumptions!$B$3+Assumptions!$B$4,"Due soon","Scheduled")))))))</f>
        <v/>
      </c>
      <c r="L68" s="23">
        <f>IF(COUNTA(A68:J68)=0,"",IF(OR(H68="",I68&lt;&gt;"",Assumptions!$B$3=""),"",IFERROR(H68-Assumptions!$B$3,"")))</f>
        <v/>
      </c>
    </row>
    <row r="69" ht="23" customHeight="1">
      <c r="A69" s="20" t="n"/>
      <c r="B69" s="21" t="n"/>
      <c r="C69" s="20" t="n"/>
      <c r="D69" s="21" t="n"/>
      <c r="E69" s="20" t="n"/>
      <c r="F69" s="21" t="n"/>
      <c r="G69" s="31" t="n"/>
      <c r="H69" s="31" t="n"/>
      <c r="I69" s="31" t="n"/>
      <c r="J69" s="20" t="n"/>
      <c r="K69" s="16">
        <f>IF(COUNTA(A69:J69)=0,"",IF(OR(Assumptions!$B$3="",Assumptions!$B$4=""),"Check assumptions",IF(OR(A69="",B69="",C69="",D69="",E69="",F69="",G69="",AND(I69&lt;&gt;"",J69=""),AND(I69="",J69&lt;&gt;"")),"Check setup",IF(AND(I69="",H69=""),"Needs due date",IF(I69&lt;&gt;"","Confirmed",IF(H69&lt;Assumptions!$B$3,"Past due",IF(H69&lt;=Assumptions!$B$3+Assumptions!$B$4,"Due soon","Scheduled")))))))</f>
        <v/>
      </c>
      <c r="L69" s="24">
        <f>IF(COUNTA(A69:J69)=0,"",IF(OR(H69="",I69&lt;&gt;"",Assumptions!$B$3=""),"",IFERROR(H69-Assumptions!$B$3,"")))</f>
        <v/>
      </c>
    </row>
    <row r="70" ht="23" customHeight="1">
      <c r="A70" s="20" t="n"/>
      <c r="B70" s="21" t="n"/>
      <c r="C70" s="20" t="n"/>
      <c r="D70" s="21" t="n"/>
      <c r="E70" s="20" t="n"/>
      <c r="F70" s="21" t="n"/>
      <c r="G70" s="31" t="n"/>
      <c r="H70" s="31" t="n"/>
      <c r="I70" s="31" t="n"/>
      <c r="J70" s="20" t="n"/>
      <c r="K70" s="14">
        <f>IF(COUNTA(A70:J70)=0,"",IF(OR(Assumptions!$B$3="",Assumptions!$B$4=""),"Check assumptions",IF(OR(A70="",B70="",C70="",D70="",E70="",F70="",G70="",AND(I70&lt;&gt;"",J70=""),AND(I70="",J70&lt;&gt;"")),"Check setup",IF(AND(I70="",H70=""),"Needs due date",IF(I70&lt;&gt;"","Confirmed",IF(H70&lt;Assumptions!$B$3,"Past due",IF(H70&lt;=Assumptions!$B$3+Assumptions!$B$4,"Due soon","Scheduled")))))))</f>
        <v/>
      </c>
      <c r="L70" s="23">
        <f>IF(COUNTA(A70:J70)=0,"",IF(OR(H70="",I70&lt;&gt;"",Assumptions!$B$3=""),"",IFERROR(H70-Assumptions!$B$3,"")))</f>
        <v/>
      </c>
    </row>
    <row r="71" ht="23" customHeight="1">
      <c r="A71" s="20" t="n"/>
      <c r="B71" s="21" t="n"/>
      <c r="C71" s="20" t="n"/>
      <c r="D71" s="21" t="n"/>
      <c r="E71" s="20" t="n"/>
      <c r="F71" s="21" t="n"/>
      <c r="G71" s="31" t="n"/>
      <c r="H71" s="31" t="n"/>
      <c r="I71" s="31" t="n"/>
      <c r="J71" s="20" t="n"/>
      <c r="K71" s="16">
        <f>IF(COUNTA(A71:J71)=0,"",IF(OR(Assumptions!$B$3="",Assumptions!$B$4=""),"Check assumptions",IF(OR(A71="",B71="",C71="",D71="",E71="",F71="",G71="",AND(I71&lt;&gt;"",J71=""),AND(I71="",J71&lt;&gt;"")),"Check setup",IF(AND(I71="",H71=""),"Needs due date",IF(I71&lt;&gt;"","Confirmed",IF(H71&lt;Assumptions!$B$3,"Past due",IF(H71&lt;=Assumptions!$B$3+Assumptions!$B$4,"Due soon","Scheduled")))))))</f>
        <v/>
      </c>
      <c r="L71" s="24">
        <f>IF(COUNTA(A71:J71)=0,"",IF(OR(H71="",I71&lt;&gt;"",Assumptions!$B$3=""),"",IFERROR(H71-Assumptions!$B$3,"")))</f>
        <v/>
      </c>
    </row>
    <row r="72" ht="23" customHeight="1">
      <c r="A72" s="20" t="n"/>
      <c r="B72" s="21" t="n"/>
      <c r="C72" s="20" t="n"/>
      <c r="D72" s="21" t="n"/>
      <c r="E72" s="20" t="n"/>
      <c r="F72" s="21" t="n"/>
      <c r="G72" s="31" t="n"/>
      <c r="H72" s="31" t="n"/>
      <c r="I72" s="31" t="n"/>
      <c r="J72" s="20" t="n"/>
      <c r="K72" s="14">
        <f>IF(COUNTA(A72:J72)=0,"",IF(OR(Assumptions!$B$3="",Assumptions!$B$4=""),"Check assumptions",IF(OR(A72="",B72="",C72="",D72="",E72="",F72="",G72="",AND(I72&lt;&gt;"",J72=""),AND(I72="",J72&lt;&gt;"")),"Check setup",IF(AND(I72="",H72=""),"Needs due date",IF(I72&lt;&gt;"","Confirmed",IF(H72&lt;Assumptions!$B$3,"Past due",IF(H72&lt;=Assumptions!$B$3+Assumptions!$B$4,"Due soon","Scheduled")))))))</f>
        <v/>
      </c>
      <c r="L72" s="23">
        <f>IF(COUNTA(A72:J72)=0,"",IF(OR(H72="",I72&lt;&gt;"",Assumptions!$B$3=""),"",IFERROR(H72-Assumptions!$B$3,"")))</f>
        <v/>
      </c>
    </row>
    <row r="73" ht="23" customHeight="1">
      <c r="A73" s="20" t="n"/>
      <c r="B73" s="21" t="n"/>
      <c r="C73" s="20" t="n"/>
      <c r="D73" s="21" t="n"/>
      <c r="E73" s="20" t="n"/>
      <c r="F73" s="21" t="n"/>
      <c r="G73" s="31" t="n"/>
      <c r="H73" s="31" t="n"/>
      <c r="I73" s="31" t="n"/>
      <c r="J73" s="20" t="n"/>
      <c r="K73" s="16">
        <f>IF(COUNTA(A73:J73)=0,"",IF(OR(Assumptions!$B$3="",Assumptions!$B$4=""),"Check assumptions",IF(OR(A73="",B73="",C73="",D73="",E73="",F73="",G73="",AND(I73&lt;&gt;"",J73=""),AND(I73="",J73&lt;&gt;"")),"Check setup",IF(AND(I73="",H73=""),"Needs due date",IF(I73&lt;&gt;"","Confirmed",IF(H73&lt;Assumptions!$B$3,"Past due",IF(H73&lt;=Assumptions!$B$3+Assumptions!$B$4,"Due soon","Scheduled")))))))</f>
        <v/>
      </c>
      <c r="L73" s="24">
        <f>IF(COUNTA(A73:J73)=0,"",IF(OR(H73="",I73&lt;&gt;"",Assumptions!$B$3=""),"",IFERROR(H73-Assumptions!$B$3,"")))</f>
        <v/>
      </c>
    </row>
    <row r="74" ht="23" customHeight="1">
      <c r="A74" s="20" t="n"/>
      <c r="B74" s="21" t="n"/>
      <c r="C74" s="20" t="n"/>
      <c r="D74" s="21" t="n"/>
      <c r="E74" s="20" t="n"/>
      <c r="F74" s="21" t="n"/>
      <c r="G74" s="31" t="n"/>
      <c r="H74" s="31" t="n"/>
      <c r="I74" s="31" t="n"/>
      <c r="J74" s="20" t="n"/>
      <c r="K74" s="14">
        <f>IF(COUNTA(A74:J74)=0,"",IF(OR(Assumptions!$B$3="",Assumptions!$B$4=""),"Check assumptions",IF(OR(A74="",B74="",C74="",D74="",E74="",F74="",G74="",AND(I74&lt;&gt;"",J74=""),AND(I74="",J74&lt;&gt;"")),"Check setup",IF(AND(I74="",H74=""),"Needs due date",IF(I74&lt;&gt;"","Confirmed",IF(H74&lt;Assumptions!$B$3,"Past due",IF(H74&lt;=Assumptions!$B$3+Assumptions!$B$4,"Due soon","Scheduled")))))))</f>
        <v/>
      </c>
      <c r="L74" s="23">
        <f>IF(COUNTA(A74:J74)=0,"",IF(OR(H74="",I74&lt;&gt;"",Assumptions!$B$3=""),"",IFERROR(H74-Assumptions!$B$3,"")))</f>
        <v/>
      </c>
    </row>
    <row r="75" ht="23" customHeight="1">
      <c r="A75" s="20" t="n"/>
      <c r="B75" s="21" t="n"/>
      <c r="C75" s="20" t="n"/>
      <c r="D75" s="21" t="n"/>
      <c r="E75" s="20" t="n"/>
      <c r="F75" s="21" t="n"/>
      <c r="G75" s="31" t="n"/>
      <c r="H75" s="31" t="n"/>
      <c r="I75" s="31" t="n"/>
      <c r="J75" s="20" t="n"/>
      <c r="K75" s="16">
        <f>IF(COUNTA(A75:J75)=0,"",IF(OR(Assumptions!$B$3="",Assumptions!$B$4=""),"Check assumptions",IF(OR(A75="",B75="",C75="",D75="",E75="",F75="",G75="",AND(I75&lt;&gt;"",J75=""),AND(I75="",J75&lt;&gt;"")),"Check setup",IF(AND(I75="",H75=""),"Needs due date",IF(I75&lt;&gt;"","Confirmed",IF(H75&lt;Assumptions!$B$3,"Past due",IF(H75&lt;=Assumptions!$B$3+Assumptions!$B$4,"Due soon","Scheduled")))))))</f>
        <v/>
      </c>
      <c r="L75" s="24">
        <f>IF(COUNTA(A75:J75)=0,"",IF(OR(H75="",I75&lt;&gt;"",Assumptions!$B$3=""),"",IFERROR(H75-Assumptions!$B$3,"")))</f>
        <v/>
      </c>
    </row>
    <row r="76" ht="23" customHeight="1">
      <c r="A76" s="20" t="n"/>
      <c r="B76" s="21" t="n"/>
      <c r="C76" s="20" t="n"/>
      <c r="D76" s="21" t="n"/>
      <c r="E76" s="20" t="n"/>
      <c r="F76" s="21" t="n"/>
      <c r="G76" s="31" t="n"/>
      <c r="H76" s="31" t="n"/>
      <c r="I76" s="31" t="n"/>
      <c r="J76" s="20" t="n"/>
      <c r="K76" s="14">
        <f>IF(COUNTA(A76:J76)=0,"",IF(OR(Assumptions!$B$3="",Assumptions!$B$4=""),"Check assumptions",IF(OR(A76="",B76="",C76="",D76="",E76="",F76="",G76="",AND(I76&lt;&gt;"",J76=""),AND(I76="",J76&lt;&gt;"")),"Check setup",IF(AND(I76="",H76=""),"Needs due date",IF(I76&lt;&gt;"","Confirmed",IF(H76&lt;Assumptions!$B$3,"Past due",IF(H76&lt;=Assumptions!$B$3+Assumptions!$B$4,"Due soon","Scheduled")))))))</f>
        <v/>
      </c>
      <c r="L76" s="23">
        <f>IF(COUNTA(A76:J76)=0,"",IF(OR(H76="",I76&lt;&gt;"",Assumptions!$B$3=""),"",IFERROR(H76-Assumptions!$B$3,"")))</f>
        <v/>
      </c>
    </row>
    <row r="77" ht="23" customHeight="1">
      <c r="A77" s="20" t="n"/>
      <c r="B77" s="21" t="n"/>
      <c r="C77" s="20" t="n"/>
      <c r="D77" s="21" t="n"/>
      <c r="E77" s="20" t="n"/>
      <c r="F77" s="21" t="n"/>
      <c r="G77" s="31" t="n"/>
      <c r="H77" s="31" t="n"/>
      <c r="I77" s="31" t="n"/>
      <c r="J77" s="20" t="n"/>
      <c r="K77" s="16">
        <f>IF(COUNTA(A77:J77)=0,"",IF(OR(Assumptions!$B$3="",Assumptions!$B$4=""),"Check assumptions",IF(OR(A77="",B77="",C77="",D77="",E77="",F77="",G77="",AND(I77&lt;&gt;"",J77=""),AND(I77="",J77&lt;&gt;"")),"Check setup",IF(AND(I77="",H77=""),"Needs due date",IF(I77&lt;&gt;"","Confirmed",IF(H77&lt;Assumptions!$B$3,"Past due",IF(H77&lt;=Assumptions!$B$3+Assumptions!$B$4,"Due soon","Scheduled")))))))</f>
        <v/>
      </c>
      <c r="L77" s="24">
        <f>IF(COUNTA(A77:J77)=0,"",IF(OR(H77="",I77&lt;&gt;"",Assumptions!$B$3=""),"",IFERROR(H77-Assumptions!$B$3,"")))</f>
        <v/>
      </c>
    </row>
    <row r="78" ht="23" customHeight="1">
      <c r="A78" s="20" t="n"/>
      <c r="B78" s="21" t="n"/>
      <c r="C78" s="20" t="n"/>
      <c r="D78" s="21" t="n"/>
      <c r="E78" s="20" t="n"/>
      <c r="F78" s="21" t="n"/>
      <c r="G78" s="31" t="n"/>
      <c r="H78" s="31" t="n"/>
      <c r="I78" s="31" t="n"/>
      <c r="J78" s="20" t="n"/>
      <c r="K78" s="14">
        <f>IF(COUNTA(A78:J78)=0,"",IF(OR(Assumptions!$B$3="",Assumptions!$B$4=""),"Check assumptions",IF(OR(A78="",B78="",C78="",D78="",E78="",F78="",G78="",AND(I78&lt;&gt;"",J78=""),AND(I78="",J78&lt;&gt;"")),"Check setup",IF(AND(I78="",H78=""),"Needs due date",IF(I78&lt;&gt;"","Confirmed",IF(H78&lt;Assumptions!$B$3,"Past due",IF(H78&lt;=Assumptions!$B$3+Assumptions!$B$4,"Due soon","Scheduled")))))))</f>
        <v/>
      </c>
      <c r="L78" s="23">
        <f>IF(COUNTA(A78:J78)=0,"",IF(OR(H78="",I78&lt;&gt;"",Assumptions!$B$3=""),"",IFERROR(H78-Assumptions!$B$3,"")))</f>
        <v/>
      </c>
    </row>
    <row r="79" ht="23" customHeight="1">
      <c r="A79" s="20" t="n"/>
      <c r="B79" s="21" t="n"/>
      <c r="C79" s="20" t="n"/>
      <c r="D79" s="21" t="n"/>
      <c r="E79" s="20" t="n"/>
      <c r="F79" s="21" t="n"/>
      <c r="G79" s="31" t="n"/>
      <c r="H79" s="31" t="n"/>
      <c r="I79" s="31" t="n"/>
      <c r="J79" s="20" t="n"/>
      <c r="K79" s="16">
        <f>IF(COUNTA(A79:J79)=0,"",IF(OR(Assumptions!$B$3="",Assumptions!$B$4=""),"Check assumptions",IF(OR(A79="",B79="",C79="",D79="",E79="",F79="",G79="",AND(I79&lt;&gt;"",J79=""),AND(I79="",J79&lt;&gt;"")),"Check setup",IF(AND(I79="",H79=""),"Needs due date",IF(I79&lt;&gt;"","Confirmed",IF(H79&lt;Assumptions!$B$3,"Past due",IF(H79&lt;=Assumptions!$B$3+Assumptions!$B$4,"Due soon","Scheduled")))))))</f>
        <v/>
      </c>
      <c r="L79" s="24">
        <f>IF(COUNTA(A79:J79)=0,"",IF(OR(H79="",I79&lt;&gt;"",Assumptions!$B$3=""),"",IFERROR(H79-Assumptions!$B$3,"")))</f>
        <v/>
      </c>
    </row>
    <row r="80" ht="23" customHeight="1">
      <c r="A80" s="20" t="n"/>
      <c r="B80" s="21" t="n"/>
      <c r="C80" s="20" t="n"/>
      <c r="D80" s="21" t="n"/>
      <c r="E80" s="20" t="n"/>
      <c r="F80" s="21" t="n"/>
      <c r="G80" s="31" t="n"/>
      <c r="H80" s="31" t="n"/>
      <c r="I80" s="31" t="n"/>
      <c r="J80" s="20" t="n"/>
      <c r="K80" s="14">
        <f>IF(COUNTA(A80:J80)=0,"",IF(OR(Assumptions!$B$3="",Assumptions!$B$4=""),"Check assumptions",IF(OR(A80="",B80="",C80="",D80="",E80="",F80="",G80="",AND(I80&lt;&gt;"",J80=""),AND(I80="",J80&lt;&gt;"")),"Check setup",IF(AND(I80="",H80=""),"Needs due date",IF(I80&lt;&gt;"","Confirmed",IF(H80&lt;Assumptions!$B$3,"Past due",IF(H80&lt;=Assumptions!$B$3+Assumptions!$B$4,"Due soon","Scheduled")))))))</f>
        <v/>
      </c>
      <c r="L80" s="23">
        <f>IF(COUNTA(A80:J80)=0,"",IF(OR(H80="",I80&lt;&gt;"",Assumptions!$B$3=""),"",IFERROR(H80-Assumptions!$B$3,"")))</f>
        <v/>
      </c>
    </row>
    <row r="81" ht="23" customHeight="1">
      <c r="A81" s="20" t="n"/>
      <c r="B81" s="21" t="n"/>
      <c r="C81" s="20" t="n"/>
      <c r="D81" s="21" t="n"/>
      <c r="E81" s="20" t="n"/>
      <c r="F81" s="21" t="n"/>
      <c r="G81" s="31" t="n"/>
      <c r="H81" s="31" t="n"/>
      <c r="I81" s="31" t="n"/>
      <c r="J81" s="20" t="n"/>
      <c r="K81" s="16">
        <f>IF(COUNTA(A81:J81)=0,"",IF(OR(Assumptions!$B$3="",Assumptions!$B$4=""),"Check assumptions",IF(OR(A81="",B81="",C81="",D81="",E81="",F81="",G81="",AND(I81&lt;&gt;"",J81=""),AND(I81="",J81&lt;&gt;"")),"Check setup",IF(AND(I81="",H81=""),"Needs due date",IF(I81&lt;&gt;"","Confirmed",IF(H81&lt;Assumptions!$B$3,"Past due",IF(H81&lt;=Assumptions!$B$3+Assumptions!$B$4,"Due soon","Scheduled")))))))</f>
        <v/>
      </c>
      <c r="L81" s="24">
        <f>IF(COUNTA(A81:J81)=0,"",IF(OR(H81="",I81&lt;&gt;"",Assumptions!$B$3=""),"",IFERROR(H81-Assumptions!$B$3,"")))</f>
        <v/>
      </c>
    </row>
    <row r="82" ht="23" customHeight="1">
      <c r="A82" s="20" t="n"/>
      <c r="B82" s="21" t="n"/>
      <c r="C82" s="20" t="n"/>
      <c r="D82" s="21" t="n"/>
      <c r="E82" s="20" t="n"/>
      <c r="F82" s="21" t="n"/>
      <c r="G82" s="31" t="n"/>
      <c r="H82" s="31" t="n"/>
      <c r="I82" s="31" t="n"/>
      <c r="J82" s="20" t="n"/>
      <c r="K82" s="14">
        <f>IF(COUNTA(A82:J82)=0,"",IF(OR(Assumptions!$B$3="",Assumptions!$B$4=""),"Check assumptions",IF(OR(A82="",B82="",C82="",D82="",E82="",F82="",G82="",AND(I82&lt;&gt;"",J82=""),AND(I82="",J82&lt;&gt;"")),"Check setup",IF(AND(I82="",H82=""),"Needs due date",IF(I82&lt;&gt;"","Confirmed",IF(H82&lt;Assumptions!$B$3,"Past due",IF(H82&lt;=Assumptions!$B$3+Assumptions!$B$4,"Due soon","Scheduled")))))))</f>
        <v/>
      </c>
      <c r="L82" s="23">
        <f>IF(COUNTA(A82:J82)=0,"",IF(OR(H82="",I82&lt;&gt;"",Assumptions!$B$3=""),"",IFERROR(H82-Assumptions!$B$3,"")))</f>
        <v/>
      </c>
    </row>
    <row r="83" ht="23" customHeight="1">
      <c r="A83" s="20" t="n"/>
      <c r="B83" s="21" t="n"/>
      <c r="C83" s="20" t="n"/>
      <c r="D83" s="21" t="n"/>
      <c r="E83" s="20" t="n"/>
      <c r="F83" s="21" t="n"/>
      <c r="G83" s="31" t="n"/>
      <c r="H83" s="31" t="n"/>
      <c r="I83" s="31" t="n"/>
      <c r="J83" s="20" t="n"/>
      <c r="K83" s="16">
        <f>IF(COUNTA(A83:J83)=0,"",IF(OR(Assumptions!$B$3="",Assumptions!$B$4=""),"Check assumptions",IF(OR(A83="",B83="",C83="",D83="",E83="",F83="",G83="",AND(I83&lt;&gt;"",J83=""),AND(I83="",J83&lt;&gt;"")),"Check setup",IF(AND(I83="",H83=""),"Needs due date",IF(I83&lt;&gt;"","Confirmed",IF(H83&lt;Assumptions!$B$3,"Past due",IF(H83&lt;=Assumptions!$B$3+Assumptions!$B$4,"Due soon","Scheduled")))))))</f>
        <v/>
      </c>
      <c r="L83" s="24">
        <f>IF(COUNTA(A83:J83)=0,"",IF(OR(H83="",I83&lt;&gt;"",Assumptions!$B$3=""),"",IFERROR(H83-Assumptions!$B$3,"")))</f>
        <v/>
      </c>
    </row>
    <row r="84" ht="23" customHeight="1">
      <c r="A84" s="20" t="n"/>
      <c r="B84" s="21" t="n"/>
      <c r="C84" s="20" t="n"/>
      <c r="D84" s="21" t="n"/>
      <c r="E84" s="20" t="n"/>
      <c r="F84" s="21" t="n"/>
      <c r="G84" s="31" t="n"/>
      <c r="H84" s="31" t="n"/>
      <c r="I84" s="31" t="n"/>
      <c r="J84" s="20" t="n"/>
      <c r="K84" s="14">
        <f>IF(COUNTA(A84:J84)=0,"",IF(OR(Assumptions!$B$3="",Assumptions!$B$4=""),"Check assumptions",IF(OR(A84="",B84="",C84="",D84="",E84="",F84="",G84="",AND(I84&lt;&gt;"",J84=""),AND(I84="",J84&lt;&gt;"")),"Check setup",IF(AND(I84="",H84=""),"Needs due date",IF(I84&lt;&gt;"","Confirmed",IF(H84&lt;Assumptions!$B$3,"Past due",IF(H84&lt;=Assumptions!$B$3+Assumptions!$B$4,"Due soon","Scheduled")))))))</f>
        <v/>
      </c>
      <c r="L84" s="23">
        <f>IF(COUNTA(A84:J84)=0,"",IF(OR(H84="",I84&lt;&gt;"",Assumptions!$B$3=""),"",IFERROR(H84-Assumptions!$B$3,"")))</f>
        <v/>
      </c>
    </row>
    <row r="85" ht="23" customHeight="1">
      <c r="A85" s="20" t="n"/>
      <c r="B85" s="21" t="n"/>
      <c r="C85" s="20" t="n"/>
      <c r="D85" s="21" t="n"/>
      <c r="E85" s="20" t="n"/>
      <c r="F85" s="21" t="n"/>
      <c r="G85" s="31" t="n"/>
      <c r="H85" s="31" t="n"/>
      <c r="I85" s="31" t="n"/>
      <c r="J85" s="20" t="n"/>
      <c r="K85" s="16">
        <f>IF(COUNTA(A85:J85)=0,"",IF(OR(Assumptions!$B$3="",Assumptions!$B$4=""),"Check assumptions",IF(OR(A85="",B85="",C85="",D85="",E85="",F85="",G85="",AND(I85&lt;&gt;"",J85=""),AND(I85="",J85&lt;&gt;"")),"Check setup",IF(AND(I85="",H85=""),"Needs due date",IF(I85&lt;&gt;"","Confirmed",IF(H85&lt;Assumptions!$B$3,"Past due",IF(H85&lt;=Assumptions!$B$3+Assumptions!$B$4,"Due soon","Scheduled")))))))</f>
        <v/>
      </c>
      <c r="L85" s="24">
        <f>IF(COUNTA(A85:J85)=0,"",IF(OR(H85="",I85&lt;&gt;"",Assumptions!$B$3=""),"",IFERROR(H85-Assumptions!$B$3,"")))</f>
        <v/>
      </c>
    </row>
    <row r="86" ht="23" customHeight="1">
      <c r="A86" s="20" t="n"/>
      <c r="B86" s="21" t="n"/>
      <c r="C86" s="20" t="n"/>
      <c r="D86" s="21" t="n"/>
      <c r="E86" s="20" t="n"/>
      <c r="F86" s="21" t="n"/>
      <c r="G86" s="31" t="n"/>
      <c r="H86" s="31" t="n"/>
      <c r="I86" s="31" t="n"/>
      <c r="J86" s="20" t="n"/>
      <c r="K86" s="14">
        <f>IF(COUNTA(A86:J86)=0,"",IF(OR(Assumptions!$B$3="",Assumptions!$B$4=""),"Check assumptions",IF(OR(A86="",B86="",C86="",D86="",E86="",F86="",G86="",AND(I86&lt;&gt;"",J86=""),AND(I86="",J86&lt;&gt;"")),"Check setup",IF(AND(I86="",H86=""),"Needs due date",IF(I86&lt;&gt;"","Confirmed",IF(H86&lt;Assumptions!$B$3,"Past due",IF(H86&lt;=Assumptions!$B$3+Assumptions!$B$4,"Due soon","Scheduled")))))))</f>
        <v/>
      </c>
      <c r="L86" s="23">
        <f>IF(COUNTA(A86:J86)=0,"",IF(OR(H86="",I86&lt;&gt;"",Assumptions!$B$3=""),"",IFERROR(H86-Assumptions!$B$3,"")))</f>
        <v/>
      </c>
    </row>
    <row r="87" ht="23" customHeight="1">
      <c r="A87" s="20" t="n"/>
      <c r="B87" s="21" t="n"/>
      <c r="C87" s="20" t="n"/>
      <c r="D87" s="21" t="n"/>
      <c r="E87" s="20" t="n"/>
      <c r="F87" s="21" t="n"/>
      <c r="G87" s="31" t="n"/>
      <c r="H87" s="31" t="n"/>
      <c r="I87" s="31" t="n"/>
      <c r="J87" s="20" t="n"/>
      <c r="K87" s="16">
        <f>IF(COUNTA(A87:J87)=0,"",IF(OR(Assumptions!$B$3="",Assumptions!$B$4=""),"Check assumptions",IF(OR(A87="",B87="",C87="",D87="",E87="",F87="",G87="",AND(I87&lt;&gt;"",J87=""),AND(I87="",J87&lt;&gt;"")),"Check setup",IF(AND(I87="",H87=""),"Needs due date",IF(I87&lt;&gt;"","Confirmed",IF(H87&lt;Assumptions!$B$3,"Past due",IF(H87&lt;=Assumptions!$B$3+Assumptions!$B$4,"Due soon","Scheduled")))))))</f>
        <v/>
      </c>
      <c r="L87" s="24">
        <f>IF(COUNTA(A87:J87)=0,"",IF(OR(H87="",I87&lt;&gt;"",Assumptions!$B$3=""),"",IFERROR(H87-Assumptions!$B$3,"")))</f>
        <v/>
      </c>
    </row>
    <row r="88" ht="23" customHeight="1">
      <c r="A88" s="20" t="n"/>
      <c r="B88" s="21" t="n"/>
      <c r="C88" s="20" t="n"/>
      <c r="D88" s="21" t="n"/>
      <c r="E88" s="20" t="n"/>
      <c r="F88" s="21" t="n"/>
      <c r="G88" s="31" t="n"/>
      <c r="H88" s="31" t="n"/>
      <c r="I88" s="31" t="n"/>
      <c r="J88" s="20" t="n"/>
      <c r="K88" s="14">
        <f>IF(COUNTA(A88:J88)=0,"",IF(OR(Assumptions!$B$3="",Assumptions!$B$4=""),"Check assumptions",IF(OR(A88="",B88="",C88="",D88="",E88="",F88="",G88="",AND(I88&lt;&gt;"",J88=""),AND(I88="",J88&lt;&gt;"")),"Check setup",IF(AND(I88="",H88=""),"Needs due date",IF(I88&lt;&gt;"","Confirmed",IF(H88&lt;Assumptions!$B$3,"Past due",IF(H88&lt;=Assumptions!$B$3+Assumptions!$B$4,"Due soon","Scheduled")))))))</f>
        <v/>
      </c>
      <c r="L88" s="23">
        <f>IF(COUNTA(A88:J88)=0,"",IF(OR(H88="",I88&lt;&gt;"",Assumptions!$B$3=""),"",IFERROR(H88-Assumptions!$B$3,"")))</f>
        <v/>
      </c>
    </row>
    <row r="89" ht="23" customHeight="1">
      <c r="A89" s="20" t="n"/>
      <c r="B89" s="21" t="n"/>
      <c r="C89" s="20" t="n"/>
      <c r="D89" s="21" t="n"/>
      <c r="E89" s="20" t="n"/>
      <c r="F89" s="21" t="n"/>
      <c r="G89" s="31" t="n"/>
      <c r="H89" s="31" t="n"/>
      <c r="I89" s="31" t="n"/>
      <c r="J89" s="20" t="n"/>
      <c r="K89" s="16">
        <f>IF(COUNTA(A89:J89)=0,"",IF(OR(Assumptions!$B$3="",Assumptions!$B$4=""),"Check assumptions",IF(OR(A89="",B89="",C89="",D89="",E89="",F89="",G89="",AND(I89&lt;&gt;"",J89=""),AND(I89="",J89&lt;&gt;"")),"Check setup",IF(AND(I89="",H89=""),"Needs due date",IF(I89&lt;&gt;"","Confirmed",IF(H89&lt;Assumptions!$B$3,"Past due",IF(H89&lt;=Assumptions!$B$3+Assumptions!$B$4,"Due soon","Scheduled")))))))</f>
        <v/>
      </c>
      <c r="L89" s="24">
        <f>IF(COUNTA(A89:J89)=0,"",IF(OR(H89="",I89&lt;&gt;"",Assumptions!$B$3=""),"",IFERROR(H89-Assumptions!$B$3,"")))</f>
        <v/>
      </c>
    </row>
    <row r="90" ht="23" customHeight="1">
      <c r="A90" s="20" t="n"/>
      <c r="B90" s="21" t="n"/>
      <c r="C90" s="20" t="n"/>
      <c r="D90" s="21" t="n"/>
      <c r="E90" s="20" t="n"/>
      <c r="F90" s="21" t="n"/>
      <c r="G90" s="31" t="n"/>
      <c r="H90" s="31" t="n"/>
      <c r="I90" s="31" t="n"/>
      <c r="J90" s="20" t="n"/>
      <c r="K90" s="14">
        <f>IF(COUNTA(A90:J90)=0,"",IF(OR(Assumptions!$B$3="",Assumptions!$B$4=""),"Check assumptions",IF(OR(A90="",B90="",C90="",D90="",E90="",F90="",G90="",AND(I90&lt;&gt;"",J90=""),AND(I90="",J90&lt;&gt;"")),"Check setup",IF(AND(I90="",H90=""),"Needs due date",IF(I90&lt;&gt;"","Confirmed",IF(H90&lt;Assumptions!$B$3,"Past due",IF(H90&lt;=Assumptions!$B$3+Assumptions!$B$4,"Due soon","Scheduled")))))))</f>
        <v/>
      </c>
      <c r="L90" s="23">
        <f>IF(COUNTA(A90:J90)=0,"",IF(OR(H90="",I90&lt;&gt;"",Assumptions!$B$3=""),"",IFERROR(H90-Assumptions!$B$3,"")))</f>
        <v/>
      </c>
    </row>
    <row r="91" ht="23" customHeight="1">
      <c r="A91" s="20" t="n"/>
      <c r="B91" s="21" t="n"/>
      <c r="C91" s="20" t="n"/>
      <c r="D91" s="21" t="n"/>
      <c r="E91" s="20" t="n"/>
      <c r="F91" s="21" t="n"/>
      <c r="G91" s="31" t="n"/>
      <c r="H91" s="31" t="n"/>
      <c r="I91" s="31" t="n"/>
      <c r="J91" s="20" t="n"/>
      <c r="K91" s="16">
        <f>IF(COUNTA(A91:J91)=0,"",IF(OR(Assumptions!$B$3="",Assumptions!$B$4=""),"Check assumptions",IF(OR(A91="",B91="",C91="",D91="",E91="",F91="",G91="",AND(I91&lt;&gt;"",J91=""),AND(I91="",J91&lt;&gt;"")),"Check setup",IF(AND(I91="",H91=""),"Needs due date",IF(I91&lt;&gt;"","Confirmed",IF(H91&lt;Assumptions!$B$3,"Past due",IF(H91&lt;=Assumptions!$B$3+Assumptions!$B$4,"Due soon","Scheduled")))))))</f>
        <v/>
      </c>
      <c r="L91" s="24">
        <f>IF(COUNTA(A91:J91)=0,"",IF(OR(H91="",I91&lt;&gt;"",Assumptions!$B$3=""),"",IFERROR(H91-Assumptions!$B$3,"")))</f>
        <v/>
      </c>
    </row>
    <row r="92" ht="23" customHeight="1">
      <c r="A92" s="20" t="n"/>
      <c r="B92" s="21" t="n"/>
      <c r="C92" s="20" t="n"/>
      <c r="D92" s="21" t="n"/>
      <c r="E92" s="20" t="n"/>
      <c r="F92" s="21" t="n"/>
      <c r="G92" s="31" t="n"/>
      <c r="H92" s="31" t="n"/>
      <c r="I92" s="31" t="n"/>
      <c r="J92" s="20" t="n"/>
      <c r="K92" s="14">
        <f>IF(COUNTA(A92:J92)=0,"",IF(OR(Assumptions!$B$3="",Assumptions!$B$4=""),"Check assumptions",IF(OR(A92="",B92="",C92="",D92="",E92="",F92="",G92="",AND(I92&lt;&gt;"",J92=""),AND(I92="",J92&lt;&gt;"")),"Check setup",IF(AND(I92="",H92=""),"Needs due date",IF(I92&lt;&gt;"","Confirmed",IF(H92&lt;Assumptions!$B$3,"Past due",IF(H92&lt;=Assumptions!$B$3+Assumptions!$B$4,"Due soon","Scheduled")))))))</f>
        <v/>
      </c>
      <c r="L92" s="23">
        <f>IF(COUNTA(A92:J92)=0,"",IF(OR(H92="",I92&lt;&gt;"",Assumptions!$B$3=""),"",IFERROR(H92-Assumptions!$B$3,"")))</f>
        <v/>
      </c>
    </row>
    <row r="93" ht="23" customHeight="1">
      <c r="A93" s="20" t="n"/>
      <c r="B93" s="21" t="n"/>
      <c r="C93" s="20" t="n"/>
      <c r="D93" s="21" t="n"/>
      <c r="E93" s="20" t="n"/>
      <c r="F93" s="21" t="n"/>
      <c r="G93" s="31" t="n"/>
      <c r="H93" s="31" t="n"/>
      <c r="I93" s="31" t="n"/>
      <c r="J93" s="20" t="n"/>
      <c r="K93" s="16">
        <f>IF(COUNTA(A93:J93)=0,"",IF(OR(Assumptions!$B$3="",Assumptions!$B$4=""),"Check assumptions",IF(OR(A93="",B93="",C93="",D93="",E93="",F93="",G93="",AND(I93&lt;&gt;"",J93=""),AND(I93="",J93&lt;&gt;"")),"Check setup",IF(AND(I93="",H93=""),"Needs due date",IF(I93&lt;&gt;"","Confirmed",IF(H93&lt;Assumptions!$B$3,"Past due",IF(H93&lt;=Assumptions!$B$3+Assumptions!$B$4,"Due soon","Scheduled")))))))</f>
        <v/>
      </c>
      <c r="L93" s="24">
        <f>IF(COUNTA(A93:J93)=0,"",IF(OR(H93="",I93&lt;&gt;"",Assumptions!$B$3=""),"",IFERROR(H93-Assumptions!$B$3,"")))</f>
        <v/>
      </c>
    </row>
    <row r="94" ht="23" customHeight="1">
      <c r="A94" s="20" t="n"/>
      <c r="B94" s="21" t="n"/>
      <c r="C94" s="20" t="n"/>
      <c r="D94" s="21" t="n"/>
      <c r="E94" s="20" t="n"/>
      <c r="F94" s="21" t="n"/>
      <c r="G94" s="31" t="n"/>
      <c r="H94" s="31" t="n"/>
      <c r="I94" s="31" t="n"/>
      <c r="J94" s="20" t="n"/>
      <c r="K94" s="14">
        <f>IF(COUNTA(A94:J94)=0,"",IF(OR(Assumptions!$B$3="",Assumptions!$B$4=""),"Check assumptions",IF(OR(A94="",B94="",C94="",D94="",E94="",F94="",G94="",AND(I94&lt;&gt;"",J94=""),AND(I94="",J94&lt;&gt;"")),"Check setup",IF(AND(I94="",H94=""),"Needs due date",IF(I94&lt;&gt;"","Confirmed",IF(H94&lt;Assumptions!$B$3,"Past due",IF(H94&lt;=Assumptions!$B$3+Assumptions!$B$4,"Due soon","Scheduled")))))))</f>
        <v/>
      </c>
      <c r="L94" s="23">
        <f>IF(COUNTA(A94:J94)=0,"",IF(OR(H94="",I94&lt;&gt;"",Assumptions!$B$3=""),"",IFERROR(H94-Assumptions!$B$3,"")))</f>
        <v/>
      </c>
    </row>
    <row r="95" ht="23" customHeight="1">
      <c r="A95" s="20" t="n"/>
      <c r="B95" s="21" t="n"/>
      <c r="C95" s="20" t="n"/>
      <c r="D95" s="21" t="n"/>
      <c r="E95" s="20" t="n"/>
      <c r="F95" s="21" t="n"/>
      <c r="G95" s="31" t="n"/>
      <c r="H95" s="31" t="n"/>
      <c r="I95" s="31" t="n"/>
      <c r="J95" s="20" t="n"/>
      <c r="K95" s="16">
        <f>IF(COUNTA(A95:J95)=0,"",IF(OR(Assumptions!$B$3="",Assumptions!$B$4=""),"Check assumptions",IF(OR(A95="",B95="",C95="",D95="",E95="",F95="",G95="",AND(I95&lt;&gt;"",J95=""),AND(I95="",J95&lt;&gt;"")),"Check setup",IF(AND(I95="",H95=""),"Needs due date",IF(I95&lt;&gt;"","Confirmed",IF(H95&lt;Assumptions!$B$3,"Past due",IF(H95&lt;=Assumptions!$B$3+Assumptions!$B$4,"Due soon","Scheduled")))))))</f>
        <v/>
      </c>
      <c r="L95" s="24">
        <f>IF(COUNTA(A95:J95)=0,"",IF(OR(H95="",I95&lt;&gt;"",Assumptions!$B$3=""),"",IFERROR(H95-Assumptions!$B$3,"")))</f>
        <v/>
      </c>
    </row>
    <row r="96" ht="23" customHeight="1">
      <c r="A96" s="20" t="n"/>
      <c r="B96" s="21" t="n"/>
      <c r="C96" s="20" t="n"/>
      <c r="D96" s="21" t="n"/>
      <c r="E96" s="20" t="n"/>
      <c r="F96" s="21" t="n"/>
      <c r="G96" s="31" t="n"/>
      <c r="H96" s="31" t="n"/>
      <c r="I96" s="31" t="n"/>
      <c r="J96" s="20" t="n"/>
      <c r="K96" s="14">
        <f>IF(COUNTA(A96:J96)=0,"",IF(OR(Assumptions!$B$3="",Assumptions!$B$4=""),"Check assumptions",IF(OR(A96="",B96="",C96="",D96="",E96="",F96="",G96="",AND(I96&lt;&gt;"",J96=""),AND(I96="",J96&lt;&gt;"")),"Check setup",IF(AND(I96="",H96=""),"Needs due date",IF(I96&lt;&gt;"","Confirmed",IF(H96&lt;Assumptions!$B$3,"Past due",IF(H96&lt;=Assumptions!$B$3+Assumptions!$B$4,"Due soon","Scheduled")))))))</f>
        <v/>
      </c>
      <c r="L96" s="23">
        <f>IF(COUNTA(A96:J96)=0,"",IF(OR(H96="",I96&lt;&gt;"",Assumptions!$B$3=""),"",IFERROR(H96-Assumptions!$B$3,"")))</f>
        <v/>
      </c>
    </row>
    <row r="97" ht="23" customHeight="1">
      <c r="A97" s="20" t="n"/>
      <c r="B97" s="21" t="n"/>
      <c r="C97" s="20" t="n"/>
      <c r="D97" s="21" t="n"/>
      <c r="E97" s="20" t="n"/>
      <c r="F97" s="21" t="n"/>
      <c r="G97" s="31" t="n"/>
      <c r="H97" s="31" t="n"/>
      <c r="I97" s="31" t="n"/>
      <c r="J97" s="20" t="n"/>
      <c r="K97" s="16">
        <f>IF(COUNTA(A97:J97)=0,"",IF(OR(Assumptions!$B$3="",Assumptions!$B$4=""),"Check assumptions",IF(OR(A97="",B97="",C97="",D97="",E97="",F97="",G97="",AND(I97&lt;&gt;"",J97=""),AND(I97="",J97&lt;&gt;"")),"Check setup",IF(AND(I97="",H97=""),"Needs due date",IF(I97&lt;&gt;"","Confirmed",IF(H97&lt;Assumptions!$B$3,"Past due",IF(H97&lt;=Assumptions!$B$3+Assumptions!$B$4,"Due soon","Scheduled")))))))</f>
        <v/>
      </c>
      <c r="L97" s="24">
        <f>IF(COUNTA(A97:J97)=0,"",IF(OR(H97="",I97&lt;&gt;"",Assumptions!$B$3=""),"",IFERROR(H97-Assumptions!$B$3,"")))</f>
        <v/>
      </c>
    </row>
    <row r="98" ht="23" customHeight="1">
      <c r="A98" s="20" t="n"/>
      <c r="B98" s="21" t="n"/>
      <c r="C98" s="20" t="n"/>
      <c r="D98" s="21" t="n"/>
      <c r="E98" s="20" t="n"/>
      <c r="F98" s="21" t="n"/>
      <c r="G98" s="31" t="n"/>
      <c r="H98" s="31" t="n"/>
      <c r="I98" s="31" t="n"/>
      <c r="J98" s="20" t="n"/>
      <c r="K98" s="14">
        <f>IF(COUNTA(A98:J98)=0,"",IF(OR(Assumptions!$B$3="",Assumptions!$B$4=""),"Check assumptions",IF(OR(A98="",B98="",C98="",D98="",E98="",F98="",G98="",AND(I98&lt;&gt;"",J98=""),AND(I98="",J98&lt;&gt;"")),"Check setup",IF(AND(I98="",H98=""),"Needs due date",IF(I98&lt;&gt;"","Confirmed",IF(H98&lt;Assumptions!$B$3,"Past due",IF(H98&lt;=Assumptions!$B$3+Assumptions!$B$4,"Due soon","Scheduled")))))))</f>
        <v/>
      </c>
      <c r="L98" s="23">
        <f>IF(COUNTA(A98:J98)=0,"",IF(OR(H98="",I98&lt;&gt;"",Assumptions!$B$3=""),"",IFERROR(H98-Assumptions!$B$3,"")))</f>
        <v/>
      </c>
    </row>
    <row r="99" ht="23" customHeight="1">
      <c r="A99" s="20" t="n"/>
      <c r="B99" s="21" t="n"/>
      <c r="C99" s="20" t="n"/>
      <c r="D99" s="21" t="n"/>
      <c r="E99" s="20" t="n"/>
      <c r="F99" s="21" t="n"/>
      <c r="G99" s="31" t="n"/>
      <c r="H99" s="31" t="n"/>
      <c r="I99" s="31" t="n"/>
      <c r="J99" s="20" t="n"/>
      <c r="K99" s="16">
        <f>IF(COUNTA(A99:J99)=0,"",IF(OR(Assumptions!$B$3="",Assumptions!$B$4=""),"Check assumptions",IF(OR(A99="",B99="",C99="",D99="",E99="",F99="",G99="",AND(I99&lt;&gt;"",J99=""),AND(I99="",J99&lt;&gt;"")),"Check setup",IF(AND(I99="",H99=""),"Needs due date",IF(I99&lt;&gt;"","Confirmed",IF(H99&lt;Assumptions!$B$3,"Past due",IF(H99&lt;=Assumptions!$B$3+Assumptions!$B$4,"Due soon","Scheduled")))))))</f>
        <v/>
      </c>
      <c r="L99" s="24">
        <f>IF(COUNTA(A99:J99)=0,"",IF(OR(H99="",I99&lt;&gt;"",Assumptions!$B$3=""),"",IFERROR(H99-Assumptions!$B$3,"")))</f>
        <v/>
      </c>
    </row>
    <row r="100" ht="23" customHeight="1">
      <c r="A100" s="20" t="n"/>
      <c r="B100" s="21" t="n"/>
      <c r="C100" s="20" t="n"/>
      <c r="D100" s="21" t="n"/>
      <c r="E100" s="20" t="n"/>
      <c r="F100" s="21" t="n"/>
      <c r="G100" s="31" t="n"/>
      <c r="H100" s="31" t="n"/>
      <c r="I100" s="31" t="n"/>
      <c r="J100" s="20" t="n"/>
      <c r="K100" s="14">
        <f>IF(COUNTA(A100:J100)=0,"",IF(OR(Assumptions!$B$3="",Assumptions!$B$4=""),"Check assumptions",IF(OR(A100="",B100="",C100="",D100="",E100="",F100="",G100="",AND(I100&lt;&gt;"",J100=""),AND(I100="",J100&lt;&gt;"")),"Check setup",IF(AND(I100="",H100=""),"Needs due date",IF(I100&lt;&gt;"","Confirmed",IF(H100&lt;Assumptions!$B$3,"Past due",IF(H100&lt;=Assumptions!$B$3+Assumptions!$B$4,"Due soon","Scheduled")))))))</f>
        <v/>
      </c>
      <c r="L100" s="23">
        <f>IF(COUNTA(A100:J100)=0,"",IF(OR(H100="",I100&lt;&gt;"",Assumptions!$B$3=""),"",IFERROR(H100-Assumptions!$B$3,"")))</f>
        <v/>
      </c>
    </row>
    <row r="101" ht="23" customHeight="1">
      <c r="A101" s="20" t="n"/>
      <c r="B101" s="21" t="n"/>
      <c r="C101" s="20" t="n"/>
      <c r="D101" s="21" t="n"/>
      <c r="E101" s="20" t="n"/>
      <c r="F101" s="21" t="n"/>
      <c r="G101" s="31" t="n"/>
      <c r="H101" s="31" t="n"/>
      <c r="I101" s="31" t="n"/>
      <c r="J101" s="20" t="n"/>
      <c r="K101" s="16">
        <f>IF(COUNTA(A101:J101)=0,"",IF(OR(Assumptions!$B$3="",Assumptions!$B$4=""),"Check assumptions",IF(OR(A101="",B101="",C101="",D101="",E101="",F101="",G101="",AND(I101&lt;&gt;"",J101=""),AND(I101="",J101&lt;&gt;"")),"Check setup",IF(AND(I101="",H101=""),"Needs due date",IF(I101&lt;&gt;"","Confirmed",IF(H101&lt;Assumptions!$B$3,"Past due",IF(H101&lt;=Assumptions!$B$3+Assumptions!$B$4,"Due soon","Scheduled")))))))</f>
        <v/>
      </c>
      <c r="L101" s="24">
        <f>IF(COUNTA(A101:J101)=0,"",IF(OR(H101="",I101&lt;&gt;"",Assumptions!$B$3=""),"",IFERROR(H101-Assumptions!$B$3,"")))</f>
        <v/>
      </c>
    </row>
    <row r="102" ht="23" customHeight="1">
      <c r="A102" s="20" t="n"/>
      <c r="B102" s="21" t="n"/>
      <c r="C102" s="20" t="n"/>
      <c r="D102" s="21" t="n"/>
      <c r="E102" s="20" t="n"/>
      <c r="F102" s="21" t="n"/>
      <c r="G102" s="31" t="n"/>
      <c r="H102" s="31" t="n"/>
      <c r="I102" s="31" t="n"/>
      <c r="J102" s="20" t="n"/>
      <c r="K102" s="14">
        <f>IF(COUNTA(A102:J102)=0,"",IF(OR(Assumptions!$B$3="",Assumptions!$B$4=""),"Check assumptions",IF(OR(A102="",B102="",C102="",D102="",E102="",F102="",G102="",AND(I102&lt;&gt;"",J102=""),AND(I102="",J102&lt;&gt;"")),"Check setup",IF(AND(I102="",H102=""),"Needs due date",IF(I102&lt;&gt;"","Confirmed",IF(H102&lt;Assumptions!$B$3,"Past due",IF(H102&lt;=Assumptions!$B$3+Assumptions!$B$4,"Due soon","Scheduled")))))))</f>
        <v/>
      </c>
      <c r="L102" s="23">
        <f>IF(COUNTA(A102:J102)=0,"",IF(OR(H102="",I102&lt;&gt;"",Assumptions!$B$3=""),"",IFERROR(H102-Assumptions!$B$3,"")))</f>
        <v/>
      </c>
    </row>
    <row r="103" ht="23" customHeight="1">
      <c r="A103" s="20" t="n"/>
      <c r="B103" s="21" t="n"/>
      <c r="C103" s="20" t="n"/>
      <c r="D103" s="21" t="n"/>
      <c r="E103" s="20" t="n"/>
      <c r="F103" s="21" t="n"/>
      <c r="G103" s="31" t="n"/>
      <c r="H103" s="31" t="n"/>
      <c r="I103" s="31" t="n"/>
      <c r="J103" s="20" t="n"/>
      <c r="K103" s="16">
        <f>IF(COUNTA(A103:J103)=0,"",IF(OR(Assumptions!$B$3="",Assumptions!$B$4=""),"Check assumptions",IF(OR(A103="",B103="",C103="",D103="",E103="",F103="",G103="",AND(I103&lt;&gt;"",J103=""),AND(I103="",J103&lt;&gt;"")),"Check setup",IF(AND(I103="",H103=""),"Needs due date",IF(I103&lt;&gt;"","Confirmed",IF(H103&lt;Assumptions!$B$3,"Past due",IF(H103&lt;=Assumptions!$B$3+Assumptions!$B$4,"Due soon","Scheduled")))))))</f>
        <v/>
      </c>
      <c r="L103" s="24">
        <f>IF(COUNTA(A103:J103)=0,"",IF(OR(H103="",I103&lt;&gt;"",Assumptions!$B$3=""),"",IFERROR(H103-Assumptions!$B$3,"")))</f>
        <v/>
      </c>
    </row>
    <row r="104" ht="23" customHeight="1">
      <c r="A104" s="20" t="n"/>
      <c r="B104" s="21" t="n"/>
      <c r="C104" s="20" t="n"/>
      <c r="D104" s="21" t="n"/>
      <c r="E104" s="20" t="n"/>
      <c r="F104" s="21" t="n"/>
      <c r="G104" s="31" t="n"/>
      <c r="H104" s="31" t="n"/>
      <c r="I104" s="31" t="n"/>
      <c r="J104" s="20" t="n"/>
      <c r="K104" s="14">
        <f>IF(COUNTA(A104:J104)=0,"",IF(OR(Assumptions!$B$3="",Assumptions!$B$4=""),"Check assumptions",IF(OR(A104="",B104="",C104="",D104="",E104="",F104="",G104="",AND(I104&lt;&gt;"",J104=""),AND(I104="",J104&lt;&gt;"")),"Check setup",IF(AND(I104="",H104=""),"Needs due date",IF(I104&lt;&gt;"","Confirmed",IF(H104&lt;Assumptions!$B$3,"Past due",IF(H104&lt;=Assumptions!$B$3+Assumptions!$B$4,"Due soon","Scheduled")))))))</f>
        <v/>
      </c>
      <c r="L104" s="23">
        <f>IF(COUNTA(A104:J104)=0,"",IF(OR(H104="",I104&lt;&gt;"",Assumptions!$B$3=""),"",IFERROR(H104-Assumptions!$B$3,"")))</f>
        <v/>
      </c>
    </row>
    <row r="105" ht="23" customHeight="1">
      <c r="A105" s="20" t="n"/>
      <c r="B105" s="21" t="n"/>
      <c r="C105" s="20" t="n"/>
      <c r="D105" s="21" t="n"/>
      <c r="E105" s="20" t="n"/>
      <c r="F105" s="21" t="n"/>
      <c r="G105" s="31" t="n"/>
      <c r="H105" s="31" t="n"/>
      <c r="I105" s="31" t="n"/>
      <c r="J105" s="20" t="n"/>
      <c r="K105" s="16">
        <f>IF(COUNTA(A105:J105)=0,"",IF(OR(Assumptions!$B$3="",Assumptions!$B$4=""),"Check assumptions",IF(OR(A105="",B105="",C105="",D105="",E105="",F105="",G105="",AND(I105&lt;&gt;"",J105=""),AND(I105="",J105&lt;&gt;"")),"Check setup",IF(AND(I105="",H105=""),"Needs due date",IF(I105&lt;&gt;"","Confirmed",IF(H105&lt;Assumptions!$B$3,"Past due",IF(H105&lt;=Assumptions!$B$3+Assumptions!$B$4,"Due soon","Scheduled")))))))</f>
        <v/>
      </c>
      <c r="L105" s="24">
        <f>IF(COUNTA(A105:J105)=0,"",IF(OR(H105="",I105&lt;&gt;"",Assumptions!$B$3=""),"",IFERROR(H105-Assumptions!$B$3,"")))</f>
        <v/>
      </c>
    </row>
    <row r="106" ht="23" customHeight="1">
      <c r="A106" s="20" t="n"/>
      <c r="B106" s="21" t="n"/>
      <c r="C106" s="20" t="n"/>
      <c r="D106" s="21" t="n"/>
      <c r="E106" s="20" t="n"/>
      <c r="F106" s="21" t="n"/>
      <c r="G106" s="31" t="n"/>
      <c r="H106" s="31" t="n"/>
      <c r="I106" s="31" t="n"/>
      <c r="J106" s="20" t="n"/>
      <c r="K106" s="14">
        <f>IF(COUNTA(A106:J106)=0,"",IF(OR(Assumptions!$B$3="",Assumptions!$B$4=""),"Check assumptions",IF(OR(A106="",B106="",C106="",D106="",E106="",F106="",G106="",AND(I106&lt;&gt;"",J106=""),AND(I106="",J106&lt;&gt;"")),"Check setup",IF(AND(I106="",H106=""),"Needs due date",IF(I106&lt;&gt;"","Confirmed",IF(H106&lt;Assumptions!$B$3,"Past due",IF(H106&lt;=Assumptions!$B$3+Assumptions!$B$4,"Due soon","Scheduled")))))))</f>
        <v/>
      </c>
      <c r="L106" s="23">
        <f>IF(COUNTA(A106:J106)=0,"",IF(OR(H106="",I106&lt;&gt;"",Assumptions!$B$3=""),"",IFERROR(H106-Assumptions!$B$3,"")))</f>
        <v/>
      </c>
    </row>
    <row r="107" ht="23" customHeight="1">
      <c r="A107" s="20" t="n"/>
      <c r="B107" s="21" t="n"/>
      <c r="C107" s="20" t="n"/>
      <c r="D107" s="21" t="n"/>
      <c r="E107" s="20" t="n"/>
      <c r="F107" s="21" t="n"/>
      <c r="G107" s="31" t="n"/>
      <c r="H107" s="31" t="n"/>
      <c r="I107" s="31" t="n"/>
      <c r="J107" s="20" t="n"/>
      <c r="K107" s="16">
        <f>IF(COUNTA(A107:J107)=0,"",IF(OR(Assumptions!$B$3="",Assumptions!$B$4=""),"Check assumptions",IF(OR(A107="",B107="",C107="",D107="",E107="",F107="",G107="",AND(I107&lt;&gt;"",J107=""),AND(I107="",J107&lt;&gt;"")),"Check setup",IF(AND(I107="",H107=""),"Needs due date",IF(I107&lt;&gt;"","Confirmed",IF(H107&lt;Assumptions!$B$3,"Past due",IF(H107&lt;=Assumptions!$B$3+Assumptions!$B$4,"Due soon","Scheduled")))))))</f>
        <v/>
      </c>
      <c r="L107" s="24">
        <f>IF(COUNTA(A107:J107)=0,"",IF(OR(H107="",I107&lt;&gt;"",Assumptions!$B$3=""),"",IFERROR(H107-Assumptions!$B$3,"")))</f>
        <v/>
      </c>
    </row>
    <row r="108" ht="23" customHeight="1">
      <c r="A108" s="20" t="n"/>
      <c r="B108" s="21" t="n"/>
      <c r="C108" s="20" t="n"/>
      <c r="D108" s="21" t="n"/>
      <c r="E108" s="20" t="n"/>
      <c r="F108" s="21" t="n"/>
      <c r="G108" s="31" t="n"/>
      <c r="H108" s="31" t="n"/>
      <c r="I108" s="31" t="n"/>
      <c r="J108" s="20" t="n"/>
      <c r="K108" s="14">
        <f>IF(COUNTA(A108:J108)=0,"",IF(OR(Assumptions!$B$3="",Assumptions!$B$4=""),"Check assumptions",IF(OR(A108="",B108="",C108="",D108="",E108="",F108="",G108="",AND(I108&lt;&gt;"",J108=""),AND(I108="",J108&lt;&gt;"")),"Check setup",IF(AND(I108="",H108=""),"Needs due date",IF(I108&lt;&gt;"","Confirmed",IF(H108&lt;Assumptions!$B$3,"Past due",IF(H108&lt;=Assumptions!$B$3+Assumptions!$B$4,"Due soon","Scheduled")))))))</f>
        <v/>
      </c>
      <c r="L108" s="23">
        <f>IF(COUNTA(A108:J108)=0,"",IF(OR(H108="",I108&lt;&gt;"",Assumptions!$B$3=""),"",IFERROR(H108-Assumptions!$B$3,"")))</f>
        <v/>
      </c>
    </row>
    <row r="109" ht="23" customHeight="1">
      <c r="A109" s="20" t="n"/>
      <c r="B109" s="21" t="n"/>
      <c r="C109" s="20" t="n"/>
      <c r="D109" s="21" t="n"/>
      <c r="E109" s="20" t="n"/>
      <c r="F109" s="21" t="n"/>
      <c r="G109" s="31" t="n"/>
      <c r="H109" s="31" t="n"/>
      <c r="I109" s="31" t="n"/>
      <c r="J109" s="20" t="n"/>
      <c r="K109" s="16">
        <f>IF(COUNTA(A109:J109)=0,"",IF(OR(Assumptions!$B$3="",Assumptions!$B$4=""),"Check assumptions",IF(OR(A109="",B109="",C109="",D109="",E109="",F109="",G109="",AND(I109&lt;&gt;"",J109=""),AND(I109="",J109&lt;&gt;"")),"Check setup",IF(AND(I109="",H109=""),"Needs due date",IF(I109&lt;&gt;"","Confirmed",IF(H109&lt;Assumptions!$B$3,"Past due",IF(H109&lt;=Assumptions!$B$3+Assumptions!$B$4,"Due soon","Scheduled")))))))</f>
        <v/>
      </c>
      <c r="L109" s="24">
        <f>IF(COUNTA(A109:J109)=0,"",IF(OR(H109="",I109&lt;&gt;"",Assumptions!$B$3=""),"",IFERROR(H109-Assumptions!$B$3,"")))</f>
        <v/>
      </c>
    </row>
    <row r="110" ht="23" customHeight="1">
      <c r="A110" s="20" t="n"/>
      <c r="B110" s="21" t="n"/>
      <c r="C110" s="20" t="n"/>
      <c r="D110" s="21" t="n"/>
      <c r="E110" s="20" t="n"/>
      <c r="F110" s="21" t="n"/>
      <c r="G110" s="31" t="n"/>
      <c r="H110" s="31" t="n"/>
      <c r="I110" s="31" t="n"/>
      <c r="J110" s="20" t="n"/>
      <c r="K110" s="14">
        <f>IF(COUNTA(A110:J110)=0,"",IF(OR(Assumptions!$B$3="",Assumptions!$B$4=""),"Check assumptions",IF(OR(A110="",B110="",C110="",D110="",E110="",F110="",G110="",AND(I110&lt;&gt;"",J110=""),AND(I110="",J110&lt;&gt;"")),"Check setup",IF(AND(I110="",H110=""),"Needs due date",IF(I110&lt;&gt;"","Confirmed",IF(H110&lt;Assumptions!$B$3,"Past due",IF(H110&lt;=Assumptions!$B$3+Assumptions!$B$4,"Due soon","Scheduled")))))))</f>
        <v/>
      </c>
      <c r="L110" s="23">
        <f>IF(COUNTA(A110:J110)=0,"",IF(OR(H110="",I110&lt;&gt;"",Assumptions!$B$3=""),"",IFERROR(H110-Assumptions!$B$3,"")))</f>
        <v/>
      </c>
    </row>
    <row r="111" ht="23" customHeight="1">
      <c r="A111" s="20" t="n"/>
      <c r="B111" s="21" t="n"/>
      <c r="C111" s="20" t="n"/>
      <c r="D111" s="21" t="n"/>
      <c r="E111" s="20" t="n"/>
      <c r="F111" s="21" t="n"/>
      <c r="G111" s="31" t="n"/>
      <c r="H111" s="31" t="n"/>
      <c r="I111" s="31" t="n"/>
      <c r="J111" s="20" t="n"/>
      <c r="K111" s="16">
        <f>IF(COUNTA(A111:J111)=0,"",IF(OR(Assumptions!$B$3="",Assumptions!$B$4=""),"Check assumptions",IF(OR(A111="",B111="",C111="",D111="",E111="",F111="",G111="",AND(I111&lt;&gt;"",J111=""),AND(I111="",J111&lt;&gt;"")),"Check setup",IF(AND(I111="",H111=""),"Needs due date",IF(I111&lt;&gt;"","Confirmed",IF(H111&lt;Assumptions!$B$3,"Past due",IF(H111&lt;=Assumptions!$B$3+Assumptions!$B$4,"Due soon","Scheduled")))))))</f>
        <v/>
      </c>
      <c r="L111" s="24">
        <f>IF(COUNTA(A111:J111)=0,"",IF(OR(H111="",I111&lt;&gt;"",Assumptions!$B$3=""),"",IFERROR(H111-Assumptions!$B$3,"")))</f>
        <v/>
      </c>
    </row>
    <row r="112" ht="23" customHeight="1">
      <c r="A112" s="20" t="n"/>
      <c r="B112" s="21" t="n"/>
      <c r="C112" s="20" t="n"/>
      <c r="D112" s="21" t="n"/>
      <c r="E112" s="20" t="n"/>
      <c r="F112" s="21" t="n"/>
      <c r="G112" s="31" t="n"/>
      <c r="H112" s="31" t="n"/>
      <c r="I112" s="31" t="n"/>
      <c r="J112" s="20" t="n"/>
      <c r="K112" s="14">
        <f>IF(COUNTA(A112:J112)=0,"",IF(OR(Assumptions!$B$3="",Assumptions!$B$4=""),"Check assumptions",IF(OR(A112="",B112="",C112="",D112="",E112="",F112="",G112="",AND(I112&lt;&gt;"",J112=""),AND(I112="",J112&lt;&gt;"")),"Check setup",IF(AND(I112="",H112=""),"Needs due date",IF(I112&lt;&gt;"","Confirmed",IF(H112&lt;Assumptions!$B$3,"Past due",IF(H112&lt;=Assumptions!$B$3+Assumptions!$B$4,"Due soon","Scheduled")))))))</f>
        <v/>
      </c>
      <c r="L112" s="23">
        <f>IF(COUNTA(A112:J112)=0,"",IF(OR(H112="",I112&lt;&gt;"",Assumptions!$B$3=""),"",IFERROR(H112-Assumptions!$B$3,"")))</f>
        <v/>
      </c>
    </row>
    <row r="113" ht="23" customHeight="1">
      <c r="A113" s="20" t="n"/>
      <c r="B113" s="21" t="n"/>
      <c r="C113" s="20" t="n"/>
      <c r="D113" s="21" t="n"/>
      <c r="E113" s="20" t="n"/>
      <c r="F113" s="21" t="n"/>
      <c r="G113" s="31" t="n"/>
      <c r="H113" s="31" t="n"/>
      <c r="I113" s="31" t="n"/>
      <c r="J113" s="20" t="n"/>
      <c r="K113" s="16">
        <f>IF(COUNTA(A113:J113)=0,"",IF(OR(Assumptions!$B$3="",Assumptions!$B$4=""),"Check assumptions",IF(OR(A113="",B113="",C113="",D113="",E113="",F113="",G113="",AND(I113&lt;&gt;"",J113=""),AND(I113="",J113&lt;&gt;"")),"Check setup",IF(AND(I113="",H113=""),"Needs due date",IF(I113&lt;&gt;"","Confirmed",IF(H113&lt;Assumptions!$B$3,"Past due",IF(H113&lt;=Assumptions!$B$3+Assumptions!$B$4,"Due soon","Scheduled")))))))</f>
        <v/>
      </c>
      <c r="L113" s="24">
        <f>IF(COUNTA(A113:J113)=0,"",IF(OR(H113="",I113&lt;&gt;"",Assumptions!$B$3=""),"",IFERROR(H113-Assumptions!$B$3,"")))</f>
        <v/>
      </c>
    </row>
    <row r="114" ht="23" customHeight="1">
      <c r="A114" s="20" t="n"/>
      <c r="B114" s="21" t="n"/>
      <c r="C114" s="20" t="n"/>
      <c r="D114" s="21" t="n"/>
      <c r="E114" s="20" t="n"/>
      <c r="F114" s="21" t="n"/>
      <c r="G114" s="31" t="n"/>
      <c r="H114" s="31" t="n"/>
      <c r="I114" s="31" t="n"/>
      <c r="J114" s="20" t="n"/>
      <c r="K114" s="14">
        <f>IF(COUNTA(A114:J114)=0,"",IF(OR(Assumptions!$B$3="",Assumptions!$B$4=""),"Check assumptions",IF(OR(A114="",B114="",C114="",D114="",E114="",F114="",G114="",AND(I114&lt;&gt;"",J114=""),AND(I114="",J114&lt;&gt;"")),"Check setup",IF(AND(I114="",H114=""),"Needs due date",IF(I114&lt;&gt;"","Confirmed",IF(H114&lt;Assumptions!$B$3,"Past due",IF(H114&lt;=Assumptions!$B$3+Assumptions!$B$4,"Due soon","Scheduled")))))))</f>
        <v/>
      </c>
      <c r="L114" s="23">
        <f>IF(COUNTA(A114:J114)=0,"",IF(OR(H114="",I114&lt;&gt;"",Assumptions!$B$3=""),"",IFERROR(H114-Assumptions!$B$3,"")))</f>
        <v/>
      </c>
    </row>
    <row r="115" ht="23" customHeight="1">
      <c r="A115" s="20" t="n"/>
      <c r="B115" s="21" t="n"/>
      <c r="C115" s="20" t="n"/>
      <c r="D115" s="21" t="n"/>
      <c r="E115" s="20" t="n"/>
      <c r="F115" s="21" t="n"/>
      <c r="G115" s="31" t="n"/>
      <c r="H115" s="31" t="n"/>
      <c r="I115" s="31" t="n"/>
      <c r="J115" s="20" t="n"/>
      <c r="K115" s="16">
        <f>IF(COUNTA(A115:J115)=0,"",IF(OR(Assumptions!$B$3="",Assumptions!$B$4=""),"Check assumptions",IF(OR(A115="",B115="",C115="",D115="",E115="",F115="",G115="",AND(I115&lt;&gt;"",J115=""),AND(I115="",J115&lt;&gt;"")),"Check setup",IF(AND(I115="",H115=""),"Needs due date",IF(I115&lt;&gt;"","Confirmed",IF(H115&lt;Assumptions!$B$3,"Past due",IF(H115&lt;=Assumptions!$B$3+Assumptions!$B$4,"Due soon","Scheduled")))))))</f>
        <v/>
      </c>
      <c r="L115" s="24">
        <f>IF(COUNTA(A115:J115)=0,"",IF(OR(H115="",I115&lt;&gt;"",Assumptions!$B$3=""),"",IFERROR(H115-Assumptions!$B$3,"")))</f>
        <v/>
      </c>
    </row>
    <row r="116" ht="23" customHeight="1">
      <c r="A116" s="20" t="n"/>
      <c r="B116" s="21" t="n"/>
      <c r="C116" s="20" t="n"/>
      <c r="D116" s="21" t="n"/>
      <c r="E116" s="20" t="n"/>
      <c r="F116" s="21" t="n"/>
      <c r="G116" s="31" t="n"/>
      <c r="H116" s="31" t="n"/>
      <c r="I116" s="31" t="n"/>
      <c r="J116" s="20" t="n"/>
      <c r="K116" s="14">
        <f>IF(COUNTA(A116:J116)=0,"",IF(OR(Assumptions!$B$3="",Assumptions!$B$4=""),"Check assumptions",IF(OR(A116="",B116="",C116="",D116="",E116="",F116="",G116="",AND(I116&lt;&gt;"",J116=""),AND(I116="",J116&lt;&gt;"")),"Check setup",IF(AND(I116="",H116=""),"Needs due date",IF(I116&lt;&gt;"","Confirmed",IF(H116&lt;Assumptions!$B$3,"Past due",IF(H116&lt;=Assumptions!$B$3+Assumptions!$B$4,"Due soon","Scheduled")))))))</f>
        <v/>
      </c>
      <c r="L116" s="23">
        <f>IF(COUNTA(A116:J116)=0,"",IF(OR(H116="",I116&lt;&gt;"",Assumptions!$B$3=""),"",IFERROR(H116-Assumptions!$B$3,"")))</f>
        <v/>
      </c>
    </row>
    <row r="117" ht="23" customHeight="1">
      <c r="A117" s="20" t="n"/>
      <c r="B117" s="21" t="n"/>
      <c r="C117" s="20" t="n"/>
      <c r="D117" s="21" t="n"/>
      <c r="E117" s="20" t="n"/>
      <c r="F117" s="21" t="n"/>
      <c r="G117" s="31" t="n"/>
      <c r="H117" s="31" t="n"/>
      <c r="I117" s="31" t="n"/>
      <c r="J117" s="20" t="n"/>
      <c r="K117" s="16">
        <f>IF(COUNTA(A117:J117)=0,"",IF(OR(Assumptions!$B$3="",Assumptions!$B$4=""),"Check assumptions",IF(OR(A117="",B117="",C117="",D117="",E117="",F117="",G117="",AND(I117&lt;&gt;"",J117=""),AND(I117="",J117&lt;&gt;"")),"Check setup",IF(AND(I117="",H117=""),"Needs due date",IF(I117&lt;&gt;"","Confirmed",IF(H117&lt;Assumptions!$B$3,"Past due",IF(H117&lt;=Assumptions!$B$3+Assumptions!$B$4,"Due soon","Scheduled")))))))</f>
        <v/>
      </c>
      <c r="L117" s="24">
        <f>IF(COUNTA(A117:J117)=0,"",IF(OR(H117="",I117&lt;&gt;"",Assumptions!$B$3=""),"",IFERROR(H117-Assumptions!$B$3,"")))</f>
        <v/>
      </c>
    </row>
    <row r="118" ht="23" customHeight="1">
      <c r="A118" s="20" t="n"/>
      <c r="B118" s="21" t="n"/>
      <c r="C118" s="20" t="n"/>
      <c r="D118" s="21" t="n"/>
      <c r="E118" s="20" t="n"/>
      <c r="F118" s="21" t="n"/>
      <c r="G118" s="31" t="n"/>
      <c r="H118" s="31" t="n"/>
      <c r="I118" s="31" t="n"/>
      <c r="J118" s="20" t="n"/>
      <c r="K118" s="14">
        <f>IF(COUNTA(A118:J118)=0,"",IF(OR(Assumptions!$B$3="",Assumptions!$B$4=""),"Check assumptions",IF(OR(A118="",B118="",C118="",D118="",E118="",F118="",G118="",AND(I118&lt;&gt;"",J118=""),AND(I118="",J118&lt;&gt;"")),"Check setup",IF(AND(I118="",H118=""),"Needs due date",IF(I118&lt;&gt;"","Confirmed",IF(H118&lt;Assumptions!$B$3,"Past due",IF(H118&lt;=Assumptions!$B$3+Assumptions!$B$4,"Due soon","Scheduled")))))))</f>
        <v/>
      </c>
      <c r="L118" s="23">
        <f>IF(COUNTA(A118:J118)=0,"",IF(OR(H118="",I118&lt;&gt;"",Assumptions!$B$3=""),"",IFERROR(H118-Assumptions!$B$3,"")))</f>
        <v/>
      </c>
    </row>
    <row r="119" ht="23" customHeight="1">
      <c r="A119" s="20" t="n"/>
      <c r="B119" s="21" t="n"/>
      <c r="C119" s="20" t="n"/>
      <c r="D119" s="21" t="n"/>
      <c r="E119" s="20" t="n"/>
      <c r="F119" s="21" t="n"/>
      <c r="G119" s="31" t="n"/>
      <c r="H119" s="31" t="n"/>
      <c r="I119" s="31" t="n"/>
      <c r="J119" s="20" t="n"/>
      <c r="K119" s="16">
        <f>IF(COUNTA(A119:J119)=0,"",IF(OR(Assumptions!$B$3="",Assumptions!$B$4=""),"Check assumptions",IF(OR(A119="",B119="",C119="",D119="",E119="",F119="",G119="",AND(I119&lt;&gt;"",J119=""),AND(I119="",J119&lt;&gt;"")),"Check setup",IF(AND(I119="",H119=""),"Needs due date",IF(I119&lt;&gt;"","Confirmed",IF(H119&lt;Assumptions!$B$3,"Past due",IF(H119&lt;=Assumptions!$B$3+Assumptions!$B$4,"Due soon","Scheduled")))))))</f>
        <v/>
      </c>
      <c r="L119" s="24">
        <f>IF(COUNTA(A119:J119)=0,"",IF(OR(H119="",I119&lt;&gt;"",Assumptions!$B$3=""),"",IFERROR(H119-Assumptions!$B$3,"")))</f>
        <v/>
      </c>
    </row>
    <row r="120" ht="23" customHeight="1">
      <c r="A120" s="20" t="n"/>
      <c r="B120" s="21" t="n"/>
      <c r="C120" s="20" t="n"/>
      <c r="D120" s="21" t="n"/>
      <c r="E120" s="20" t="n"/>
      <c r="F120" s="21" t="n"/>
      <c r="G120" s="31" t="n"/>
      <c r="H120" s="31" t="n"/>
      <c r="I120" s="31" t="n"/>
      <c r="J120" s="20" t="n"/>
      <c r="K120" s="14">
        <f>IF(COUNTA(A120:J120)=0,"",IF(OR(Assumptions!$B$3="",Assumptions!$B$4=""),"Check assumptions",IF(OR(A120="",B120="",C120="",D120="",E120="",F120="",G120="",AND(I120&lt;&gt;"",J120=""),AND(I120="",J120&lt;&gt;"")),"Check setup",IF(AND(I120="",H120=""),"Needs due date",IF(I120&lt;&gt;"","Confirmed",IF(H120&lt;Assumptions!$B$3,"Past due",IF(H120&lt;=Assumptions!$B$3+Assumptions!$B$4,"Due soon","Scheduled")))))))</f>
        <v/>
      </c>
      <c r="L120" s="23">
        <f>IF(COUNTA(A120:J120)=0,"",IF(OR(H120="",I120&lt;&gt;"",Assumptions!$B$3=""),"",IFERROR(H120-Assumptions!$B$3,"")))</f>
        <v/>
      </c>
    </row>
    <row r="121" ht="23" customHeight="1">
      <c r="A121" s="20" t="n"/>
      <c r="B121" s="21" t="n"/>
      <c r="C121" s="20" t="n"/>
      <c r="D121" s="21" t="n"/>
      <c r="E121" s="20" t="n"/>
      <c r="F121" s="21" t="n"/>
      <c r="G121" s="31" t="n"/>
      <c r="H121" s="31" t="n"/>
      <c r="I121" s="31" t="n"/>
      <c r="J121" s="20" t="n"/>
      <c r="K121" s="16">
        <f>IF(COUNTA(A121:J121)=0,"",IF(OR(Assumptions!$B$3="",Assumptions!$B$4=""),"Check assumptions",IF(OR(A121="",B121="",C121="",D121="",E121="",F121="",G121="",AND(I121&lt;&gt;"",J121=""),AND(I121="",J121&lt;&gt;"")),"Check setup",IF(AND(I121="",H121=""),"Needs due date",IF(I121&lt;&gt;"","Confirmed",IF(H121&lt;Assumptions!$B$3,"Past due",IF(H121&lt;=Assumptions!$B$3+Assumptions!$B$4,"Due soon","Scheduled")))))))</f>
        <v/>
      </c>
      <c r="L121" s="24">
        <f>IF(COUNTA(A121:J121)=0,"",IF(OR(H121="",I121&lt;&gt;"",Assumptions!$B$3=""),"",IFERROR(H121-Assumptions!$B$3,"")))</f>
        <v/>
      </c>
    </row>
    <row r="122" ht="23" customHeight="1">
      <c r="A122" s="20" t="n"/>
      <c r="B122" s="21" t="n"/>
      <c r="C122" s="20" t="n"/>
      <c r="D122" s="21" t="n"/>
      <c r="E122" s="20" t="n"/>
      <c r="F122" s="21" t="n"/>
      <c r="G122" s="31" t="n"/>
      <c r="H122" s="31" t="n"/>
      <c r="I122" s="31" t="n"/>
      <c r="J122" s="20" t="n"/>
      <c r="K122" s="14">
        <f>IF(COUNTA(A122:J122)=0,"",IF(OR(Assumptions!$B$3="",Assumptions!$B$4=""),"Check assumptions",IF(OR(A122="",B122="",C122="",D122="",E122="",F122="",G122="",AND(I122&lt;&gt;"",J122=""),AND(I122="",J122&lt;&gt;"")),"Check setup",IF(AND(I122="",H122=""),"Needs due date",IF(I122&lt;&gt;"","Confirmed",IF(H122&lt;Assumptions!$B$3,"Past due",IF(H122&lt;=Assumptions!$B$3+Assumptions!$B$4,"Due soon","Scheduled")))))))</f>
        <v/>
      </c>
      <c r="L122" s="23">
        <f>IF(COUNTA(A122:J122)=0,"",IF(OR(H122="",I122&lt;&gt;"",Assumptions!$B$3=""),"",IFERROR(H122-Assumptions!$B$3,"")))</f>
        <v/>
      </c>
    </row>
    <row r="123" ht="23" customHeight="1">
      <c r="A123" s="20" t="n"/>
      <c r="B123" s="21" t="n"/>
      <c r="C123" s="20" t="n"/>
      <c r="D123" s="21" t="n"/>
      <c r="E123" s="20" t="n"/>
      <c r="F123" s="21" t="n"/>
      <c r="G123" s="31" t="n"/>
      <c r="H123" s="31" t="n"/>
      <c r="I123" s="31" t="n"/>
      <c r="J123" s="20" t="n"/>
      <c r="K123" s="16">
        <f>IF(COUNTA(A123:J123)=0,"",IF(OR(Assumptions!$B$3="",Assumptions!$B$4=""),"Check assumptions",IF(OR(A123="",B123="",C123="",D123="",E123="",F123="",G123="",AND(I123&lt;&gt;"",J123=""),AND(I123="",J123&lt;&gt;"")),"Check setup",IF(AND(I123="",H123=""),"Needs due date",IF(I123&lt;&gt;"","Confirmed",IF(H123&lt;Assumptions!$B$3,"Past due",IF(H123&lt;=Assumptions!$B$3+Assumptions!$B$4,"Due soon","Scheduled")))))))</f>
        <v/>
      </c>
      <c r="L123" s="24">
        <f>IF(COUNTA(A123:J123)=0,"",IF(OR(H123="",I123&lt;&gt;"",Assumptions!$B$3=""),"",IFERROR(H123-Assumptions!$B$3,"")))</f>
        <v/>
      </c>
    </row>
    <row r="124" ht="23" customHeight="1">
      <c r="A124" s="20" t="n"/>
      <c r="B124" s="21" t="n"/>
      <c r="C124" s="20" t="n"/>
      <c r="D124" s="21" t="n"/>
      <c r="E124" s="20" t="n"/>
      <c r="F124" s="21" t="n"/>
      <c r="G124" s="31" t="n"/>
      <c r="H124" s="31" t="n"/>
      <c r="I124" s="31" t="n"/>
      <c r="J124" s="20" t="n"/>
      <c r="K124" s="14">
        <f>IF(COUNTA(A124:J124)=0,"",IF(OR(Assumptions!$B$3="",Assumptions!$B$4=""),"Check assumptions",IF(OR(A124="",B124="",C124="",D124="",E124="",F124="",G124="",AND(I124&lt;&gt;"",J124=""),AND(I124="",J124&lt;&gt;"")),"Check setup",IF(AND(I124="",H124=""),"Needs due date",IF(I124&lt;&gt;"","Confirmed",IF(H124&lt;Assumptions!$B$3,"Past due",IF(H124&lt;=Assumptions!$B$3+Assumptions!$B$4,"Due soon","Scheduled")))))))</f>
        <v/>
      </c>
      <c r="L124" s="23">
        <f>IF(COUNTA(A124:J124)=0,"",IF(OR(H124="",I124&lt;&gt;"",Assumptions!$B$3=""),"",IFERROR(H124-Assumptions!$B$3,"")))</f>
        <v/>
      </c>
    </row>
    <row r="125" ht="23" customHeight="1">
      <c r="A125" s="20" t="n"/>
      <c r="B125" s="21" t="n"/>
      <c r="C125" s="20" t="n"/>
      <c r="D125" s="21" t="n"/>
      <c r="E125" s="20" t="n"/>
      <c r="F125" s="21" t="n"/>
      <c r="G125" s="31" t="n"/>
      <c r="H125" s="31" t="n"/>
      <c r="I125" s="31" t="n"/>
      <c r="J125" s="20" t="n"/>
      <c r="K125" s="16">
        <f>IF(COUNTA(A125:J125)=0,"",IF(OR(Assumptions!$B$3="",Assumptions!$B$4=""),"Check assumptions",IF(OR(A125="",B125="",C125="",D125="",E125="",F125="",G125="",AND(I125&lt;&gt;"",J125=""),AND(I125="",J125&lt;&gt;"")),"Check setup",IF(AND(I125="",H125=""),"Needs due date",IF(I125&lt;&gt;"","Confirmed",IF(H125&lt;Assumptions!$B$3,"Past due",IF(H125&lt;=Assumptions!$B$3+Assumptions!$B$4,"Due soon","Scheduled")))))))</f>
        <v/>
      </c>
      <c r="L125" s="24">
        <f>IF(COUNTA(A125:J125)=0,"",IF(OR(H125="",I125&lt;&gt;"",Assumptions!$B$3=""),"",IFERROR(H125-Assumptions!$B$3,"")))</f>
        <v/>
      </c>
    </row>
  </sheetData>
  <autoFilter ref="A5:L125"/>
  <mergeCells count="1">
    <mergeCell ref="A1:L1"/>
  </mergeCells>
  <conditionalFormatting sqref="K6:K125">
    <cfRule type="expression" priority="1" dxfId="1">
      <formula>$K6="Confirmed"</formula>
    </cfRule>
    <cfRule type="expression" priority="2" dxfId="0">
      <formula>OR($K6="Past due",$K6="Needs due date",$K6="Check setup",$K6="Check assumptions")</formula>
    </cfRule>
    <cfRule type="expression" priority="3" dxfId="2">
      <formula>$K6="Due soon"</formula>
    </cfRule>
  </conditionalFormatting>
  <conditionalFormatting sqref="L6:L125">
    <cfRule type="expression" priority="4" dxfId="0">
      <formula>AND($L6&lt;&gt;"",$L6&lt;0)</formula>
    </cfRule>
  </conditionalFormatting>
  <conditionalFormatting sqref="H6:H125">
    <cfRule type="expression" priority="5" dxfId="0">
      <formula>AND($H6&lt;&gt;"",$G6&lt;&gt;"",$H6&gt;$G6)</formula>
    </cfRule>
  </conditionalFormatting>
  <conditionalFormatting sqref="I6:I125">
    <cfRule type="expression" priority="6" dxfId="0">
      <formula>AND($I6&lt;&gt;"",$H6&lt;&gt;"",$I6&gt;$H6)</formula>
    </cfRule>
  </conditionalFormatting>
  <dataValidations count="3">
    <dataValidation sqref="D6:D125" showDropDown="0" showInputMessage="1" showErrorMessage="1" allowBlank="0" errorTitle="Check utility" error="Choose a utility from the editable list on Assumptions." promptTitle="Utility" prompt="Choose the utility service for this checklist item." type="list">
      <formula1>INDIRECT("'Assumptions'!$D$4:$D$10")</formula1>
    </dataValidation>
    <dataValidation sqref="F6:F125" showDropDown="0" showInputMessage="1" showErrorMessage="1" allowBlank="0" errorTitle="Check responsibility" error="Choose a responsibility from the editable list on Assumptions." promptTitle="Responsibility" prompt="Choose the party responsible for the utility transfer." type="list">
      <formula1>INDIRECT("'Assumptions'!$F$4:$F$7")</formula1>
    </dataValidation>
    <dataValidation sqref="G6:I125" showDropDown="0" showInputMessage="1" showErrorMessage="1" allowBlank="0" errorTitle="Check date" error="Enter a date within the editable entry date range on Assumptions." promptTitle="Checklist date" prompt="Enter a date in MM/DD/YYYY format." type="date" operator="between">
      <formula1>INDIRECT("'Assumptions'!$B$5")</formula1>
      <formula2>INDIRECT("'Assumptions'!$B$6")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F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  <col width="3" customWidth="1" min="3" max="3"/>
    <col width="23" customWidth="1" min="4" max="4"/>
    <col width="3" customWidth="1" min="5" max="5"/>
    <col width="25" customWidth="1" min="6" max="6"/>
  </cols>
  <sheetData>
    <row r="1" ht="30" customHeight="1">
      <c r="A1" s="1" t="inlineStr">
        <is>
          <t>Rental Utility Transfer Checklist — Assumptions</t>
        </is>
      </c>
    </row>
    <row r="2" ht="30" customHeight="1">
      <c r="A2" s="17" t="inlineStr">
        <is>
          <t>Edit yellow cells and list choices. Calculated statuses use these assumptions.</t>
        </is>
      </c>
    </row>
    <row r="3" ht="24" customHeight="1">
      <c r="A3" s="5" t="inlineStr">
        <is>
          <t>As-of Date</t>
        </is>
      </c>
      <c r="B3" s="32" t="n">
        <v>46275</v>
      </c>
      <c r="D3" s="4" t="inlineStr">
        <is>
          <t>Utility Choices</t>
        </is>
      </c>
      <c r="F3" s="4" t="inlineStr">
        <is>
          <t>Responsibility Choices</t>
        </is>
      </c>
    </row>
    <row r="4" ht="24" customHeight="1">
      <c r="A4" s="5" t="inlineStr">
        <is>
          <t>Due Soon Window (Days)</t>
        </is>
      </c>
      <c r="B4" s="26" t="n">
        <v>7</v>
      </c>
      <c r="D4" s="21" t="inlineStr">
        <is>
          <t>Electricity</t>
        </is>
      </c>
      <c r="F4" s="21" t="inlineStr">
        <is>
          <t>Tenant</t>
        </is>
      </c>
    </row>
    <row r="5" ht="24" customHeight="1">
      <c r="A5" s="5" t="inlineStr">
        <is>
          <t>Earliest Entry Date</t>
        </is>
      </c>
      <c r="B5" s="32" t="n">
        <v>44197</v>
      </c>
      <c r="D5" s="21" t="inlineStr">
        <is>
          <t>Gas</t>
        </is>
      </c>
      <c r="F5" s="21" t="inlineStr">
        <is>
          <t>Owner</t>
        </is>
      </c>
    </row>
    <row r="6" ht="24" customHeight="1">
      <c r="A6" s="5" t="inlineStr">
        <is>
          <t>Latest Entry Date</t>
        </is>
      </c>
      <c r="B6" s="32" t="n">
        <v>48213</v>
      </c>
      <c r="D6" s="21" t="inlineStr">
        <is>
          <t>Water</t>
        </is>
      </c>
      <c r="F6" s="21" t="inlineStr">
        <is>
          <t>Property Manager</t>
        </is>
      </c>
    </row>
    <row r="7" ht="24" customHeight="1">
      <c r="A7" s="5" t="inlineStr">
        <is>
          <t>Maximum Due Soon Window (Days)</t>
        </is>
      </c>
      <c r="B7" s="26" t="n">
        <v>60</v>
      </c>
      <c r="D7" s="21" t="inlineStr">
        <is>
          <t>Sewer</t>
        </is>
      </c>
      <c r="F7" s="21" t="inlineStr">
        <is>
          <t>Shared</t>
        </is>
      </c>
    </row>
    <row r="8" ht="24" customHeight="1">
      <c r="D8" s="21" t="inlineStr">
        <is>
          <t>Trash</t>
        </is>
      </c>
    </row>
    <row r="9" ht="24" customHeight="1">
      <c r="D9" s="21" t="inlineStr">
        <is>
          <t>Internet</t>
        </is>
      </c>
    </row>
    <row r="10" ht="24" customHeight="1">
      <c r="A10" s="4" t="inlineStr">
        <is>
          <t>Calculated Status</t>
        </is>
      </c>
      <c r="B10" s="4" t="inlineStr">
        <is>
          <t>Meaning</t>
        </is>
      </c>
      <c r="D10" s="21" t="inlineStr">
        <is>
          <t>Other</t>
        </is>
      </c>
    </row>
    <row r="11" ht="24" customHeight="1">
      <c r="A11" s="27" t="inlineStr">
        <is>
          <t>Confirmed</t>
        </is>
      </c>
      <c r="B11" s="27" t="inlineStr">
        <is>
          <t>A confirmation date and matching confirmation description are entered.</t>
        </is>
      </c>
    </row>
    <row r="12" ht="24" customHeight="1">
      <c r="A12" s="28" t="inlineStr">
        <is>
          <t>Scheduled</t>
        </is>
      </c>
      <c r="B12" s="28" t="inlineStr">
        <is>
          <t>The unconfirmed transfer due date is after the due soon window.</t>
        </is>
      </c>
    </row>
    <row r="13" ht="24" customHeight="1">
      <c r="A13" s="27" t="inlineStr">
        <is>
          <t>Due soon</t>
        </is>
      </c>
      <c r="B13" s="27" t="inlineStr">
        <is>
          <t>The unconfirmed transfer is due from the as-of date through the window limit.</t>
        </is>
      </c>
    </row>
    <row r="14" ht="24" customHeight="1">
      <c r="A14" s="28" t="inlineStr">
        <is>
          <t>Past due</t>
        </is>
      </c>
      <c r="B14" s="28" t="inlineStr">
        <is>
          <t>The unconfirmed transfer due date is before the as-of date.</t>
        </is>
      </c>
    </row>
    <row r="15" ht="24" customHeight="1">
      <c r="A15" s="27" t="inlineStr">
        <is>
          <t>Needs due date</t>
        </is>
      </c>
      <c r="B15" s="27" t="inlineStr">
        <is>
          <t>The item is unconfirmed and has no transfer due date.</t>
        </is>
      </c>
    </row>
    <row r="16" ht="24" customHeight="1">
      <c r="A16" s="28" t="inlineStr">
        <is>
          <t>Check setup</t>
        </is>
      </c>
      <c r="B16" s="28" t="inlineStr">
        <is>
          <t>A required entry is missing or confirmation fields do not match.</t>
        </is>
      </c>
    </row>
    <row r="17" ht="24" customHeight="1">
      <c r="A17" s="27" t="inlineStr">
        <is>
          <t>Check assumptions</t>
        </is>
      </c>
      <c r="B17" s="27" t="inlineStr">
        <is>
          <t>The as-of date or due soon window is blank.</t>
        </is>
      </c>
    </row>
  </sheetData>
  <mergeCells count="1">
    <mergeCell ref="A1:F1"/>
  </mergeCells>
  <conditionalFormatting sqref="B3">
    <cfRule type="expression" priority="1" dxfId="0">
      <formula>OR($B$3&lt;$B$5,$B$3&gt;$B$6)</formula>
    </cfRule>
  </conditionalFormatting>
  <conditionalFormatting sqref="B5:B6">
    <cfRule type="expression" priority="2" dxfId="0">
      <formula>$B$5&gt;$B$6</formula>
    </cfRule>
  </conditionalFormatting>
  <conditionalFormatting sqref="B4">
    <cfRule type="expression" priority="3" dxfId="0">
      <formula>OR($B$4&lt;0,$B$4&gt;$B$7)</formula>
    </cfRule>
  </conditionalFormatting>
  <dataValidations count="1">
    <dataValidation sqref="B4" showDropDown="0" showInputMessage="1" showErrorMessage="1" allowBlank="0" errorTitle="Check window" error="Enter a whole number from 0 through the editable maximum." promptTitle="Due soon window" prompt="Enter the number of days to include in the due soon status." type="whole" operator="between">
      <formula1>0</formula1>
      <formula2>$B$7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Property Operations</dc:creator>
  <dc:title xmlns:dc="http://purl.org/dc/elements/1.1/">Rental Utility Transfer Checklist</dc:title>
  <dc:subject xmlns:dc="http://purl.org/dc/elements/1.1/">Coordinate user-defined utility transfers and confirmations before occupancy</dc:subject>
  <dcterms:created xmlns:dcterms="http://purl.org/dc/terms/" xmlns:xsi="http://www.w3.org/2001/XMLSchema-instance" xsi:type="dcterms:W3CDTF">2026-09-10T14:19:20Z</dcterms:created>
  <dcterms:modified xmlns:dcterms="http://purl.org/dc/terms/" xmlns:xsi="http://www.w3.org/2001/XMLSchema-instance" xsi:type="dcterms:W3CDTF">2026-09-10T14:19:20+00:00Z</dcterms:modified>
</cp:coreProperties>
</file>