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Vacancies" sheetId="2" state="visible" r:id="rId2"/>
    <sheet xmlns:r="http://schemas.openxmlformats.org/officeDocument/2006/relationships" name="Marketing Calendar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'Vacancies'!$A$4:$K$104</definedName>
    <definedName name="_xlnm._FilterDatabase" localSheetId="2" hidden="1">'Marketing Calendar'!$A$4:$L$104</definedName>
    <definedName name="_xlnm._FilterDatabase" localSheetId="3" hidden="1">'Assumptions'!$A$3:$C$9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mm/dd/yyyy"/>
    <numFmt numFmtId="165" formatCode="$#,##0.0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243238"/>
      <sz val="9"/>
    </font>
    <font>
      <name val="Calibri"/>
      <b val="1"/>
      <color rgb="00FFFFFF"/>
      <sz val="10"/>
    </font>
    <font>
      <name val="Calibri"/>
      <color rgb="00243238"/>
      <sz val="10"/>
    </font>
    <font>
      <name val="Calibri"/>
      <color rgb="00183B4E"/>
      <sz val="10"/>
    </font>
    <font>
      <name val="Calibri"/>
      <b val="1"/>
      <color rgb="00243238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6" fillId="0" borderId="0" applyAlignment="1" pivotButton="0" quotePrefix="0" xfId="0">
      <alignment horizontal="left" vertical="center"/>
    </xf>
    <xf numFmtId="164" fontId="4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/>
    </xf>
    <xf numFmtId="165" fontId="5" fillId="4" borderId="1" applyAlignment="1" pivotButton="0" quotePrefix="0" xfId="0">
      <alignment horizontal="right" vertical="center"/>
    </xf>
    <xf numFmtId="165" fontId="5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  <xf numFmtId="165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left" vertical="top" wrapText="1"/>
    </xf>
    <xf numFmtId="1" fontId="5" fillId="6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left" vertical="center"/>
    </xf>
    <xf numFmtId="1" fontId="4" fillId="5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top" wrapText="1"/>
    </xf>
    <xf numFmtId="0" fontId="4" fillId="6" borderId="1" applyAlignment="1" pivotButton="0" quotePrefix="0" xfId="0">
      <alignment horizontal="left" vertical="top" wrapText="1"/>
    </xf>
    <xf numFmtId="0" fontId="0" fillId="0" borderId="4" pivotButton="0" quotePrefix="0" xfId="0"/>
    <xf numFmtId="0" fontId="0" fillId="0" borderId="5" pivotButton="0" quotePrefix="0" xfId="0"/>
    <xf numFmtId="164" fontId="4" fillId="0" borderId="0" applyAlignment="1" pivotButton="0" quotePrefix="0" xfId="0">
      <alignment horizontal="left" vertical="center"/>
    </xf>
    <xf numFmtId="164" fontId="4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Activities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2F7A68"/>
            </a:solidFill>
            <a:ln xmlns:a="http://schemas.openxmlformats.org/drawingml/2006/main">
              <a:solidFill>
                <a:srgbClr val="2F7A68"/>
              </a:solidFill>
              <a:prstDash val="solid"/>
            </a:ln>
          </spPr>
          <cat>
            <numRef>
              <f>'Summary'!$D$4:$D$7</f>
            </numRef>
          </cat>
          <val>
            <numRef>
              <f>'Summary'!$E$4:$E$7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Activities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3600000" cy="19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VacancyTable" displayName="VacancyTable" ref="A4:K104" headerRowCount="1">
  <autoFilter ref="A4:K104"/>
  <tableColumns count="11">
    <tableColumn id="1" name="Property"/>
    <tableColumn id="2" name="Unit"/>
    <tableColumn id="3" name="Vacancy Status"/>
    <tableColumn id="4" name="Available Date"/>
    <tableColumn id="5" name="Asking Rent"/>
    <tableColumn id="6" name="Target Move-In"/>
    <tableColumn id="7" name="Marketing Start"/>
    <tableColumn id="8" name="Responsibility"/>
    <tableColumn id="9" name="Marketing Notes"/>
    <tableColumn id="10" name="Days Since Available"/>
    <tableColumn id="11" name="Calendar Tasks"/>
  </tableColumns>
  <tableStyleInfo name="TableStyleMedium2" showFirstColumn="0" showLastColumn="0" showRowStripes="0" showColumnStripes="0"/>
</table>
</file>

<file path=xl/tables/table2.xml><?xml version="1.0" encoding="utf-8"?>
<table xmlns="http://schemas.openxmlformats.org/spreadsheetml/2006/main" id="2" name="MarketingCalendarTable" displayName="MarketingCalendarTable" ref="A4:L104" headerRowCount="1">
  <autoFilter ref="A4:L104"/>
  <tableColumns count="12">
    <tableColumn id="1" name="Property"/>
    <tableColumn id="2" name="Unit"/>
    <tableColumn id="3" name="Activity Date"/>
    <tableColumn id="4" name="Activity"/>
    <tableColumn id="5" name="Channel / Vendor"/>
    <tableColumn id="6" name="Description"/>
    <tableColumn id="7" name="Quantity"/>
    <tableColumn id="8" name="Amount"/>
    <tableColumn id="9" name="Responsibility"/>
    <tableColumn id="10" name="Status"/>
    <tableColumn id="11" name="Days to Due"/>
    <tableColumn id="12" name="Alert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83B4E"/>
    <outlinePr summaryBelow="1" summaryRight="1"/>
    <pageSetUpPr fitToPage="1"/>
  </sheetPr>
  <dimension ref="A1:H13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19" customWidth="1" min="2" max="2"/>
    <col width="3" customWidth="1" min="3" max="3"/>
    <col width="20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 ht="29" customHeight="1">
      <c r="A1" s="1" t="inlineStr">
        <is>
          <t>Rental Vacancy Marketing Calendar Summary</t>
        </is>
      </c>
      <c r="B1" s="27" t="n"/>
      <c r="C1" s="27" t="n"/>
      <c r="D1" s="27" t="n"/>
      <c r="E1" s="27" t="n"/>
      <c r="F1" s="27" t="n"/>
      <c r="G1" s="27" t="n"/>
      <c r="H1" s="28" t="n"/>
    </row>
    <row r="2">
      <c r="A2" s="3" t="inlineStr">
        <is>
          <t>As of</t>
        </is>
      </c>
      <c r="B2" s="29">
        <f>TODAY()</f>
        <v/>
      </c>
    </row>
    <row r="3">
      <c r="A3" s="5" t="inlineStr">
        <is>
          <t>Portfolio Indicator</t>
        </is>
      </c>
      <c r="B3" s="5" t="inlineStr">
        <is>
          <t>Calculated Value</t>
        </is>
      </c>
      <c r="D3" s="5" t="inlineStr">
        <is>
          <t>Activity Status</t>
        </is>
      </c>
      <c r="E3" s="5" t="inlineStr">
        <is>
          <t>Count</t>
        </is>
      </c>
    </row>
    <row r="4">
      <c r="A4" s="6" t="inlineStr">
        <is>
          <t>Current vacant or pre-marketing units</t>
        </is>
      </c>
      <c r="B4" s="7">
        <f>COUNTIF(Vacancies!$C$5:$C$104,"Marketing")+COUNTIF(Vacancies!$C$5:$C$104,"Hold")+COUNTIF(Vacancies!$C$5:$C$104,"Lease Pending")</f>
        <v/>
      </c>
      <c r="D4" s="8" t="inlineStr">
        <is>
          <t>Planned</t>
        </is>
      </c>
      <c r="E4" s="7">
        <f>COUNTIF('Marketing Calendar'!$J$5:$J$104,D4)</f>
        <v/>
      </c>
    </row>
    <row r="5">
      <c r="A5" s="9" t="inlineStr">
        <is>
          <t>Units actively marketing</t>
        </is>
      </c>
      <c r="B5" s="10">
        <f>COUNTIF(Vacancies!$C$5:$C$104,"Marketing")</f>
        <v/>
      </c>
      <c r="D5" s="11" t="inlineStr">
        <is>
          <t>Scheduled</t>
        </is>
      </c>
      <c r="E5" s="10">
        <f>COUNTIF('Marketing Calendar'!$J$5:$J$104,D5)</f>
        <v/>
      </c>
    </row>
    <row r="6">
      <c r="A6" s="6" t="inlineStr">
        <is>
          <t>Units on hold</t>
        </is>
      </c>
      <c r="B6" s="7">
        <f>COUNTIF(Vacancies!$C$5:$C$104,"Hold")</f>
        <v/>
      </c>
      <c r="D6" s="8" t="inlineStr">
        <is>
          <t>Completed</t>
        </is>
      </c>
      <c r="E6" s="7">
        <f>COUNTIF('Marketing Calendar'!$J$5:$J$104,D6)</f>
        <v/>
      </c>
    </row>
    <row r="7">
      <c r="A7" s="9" t="inlineStr">
        <is>
          <t>Units with lease pending</t>
        </is>
      </c>
      <c r="B7" s="10">
        <f>COUNTIF(Vacancies!$C$5:$C$104,"Lease Pending")</f>
        <v/>
      </c>
      <c r="D7" s="11" t="inlineStr">
        <is>
          <t>Canceled</t>
        </is>
      </c>
      <c r="E7" s="10">
        <f>COUNTIF('Marketing Calendar'!$J$5:$J$104,D7)</f>
        <v/>
      </c>
    </row>
    <row r="8">
      <c r="A8" s="6" t="inlineStr">
        <is>
          <t>Activities due in upcoming window</t>
        </is>
      </c>
      <c r="B8" s="7">
        <f>COUNTIFS('Marketing Calendar'!$A$5:$A$104,"&lt;&gt;",'Marketing Calendar'!$C$5:$C$104,"&gt;="&amp;TODAY(),'Marketing Calendar'!$C$5:$C$104,"&lt;="&amp;TODAY()+Assumptions!$B$4,'Marketing Calendar'!$J$5:$J$104,"&lt;&gt;Completed",'Marketing Calendar'!$J$5:$J$104,"&lt;&gt;Canceled")</f>
        <v/>
      </c>
    </row>
    <row r="9">
      <c r="A9" s="9" t="inlineStr">
        <is>
          <t>Open activities past due</t>
        </is>
      </c>
      <c r="B9" s="10">
        <f>COUNTIFS('Marketing Calendar'!$A$5:$A$104,"&lt;&gt;",'Marketing Calendar'!$C$5:$C$104,"&lt;"&amp;TODAY(),'Marketing Calendar'!$J$5:$J$104,"&lt;&gt;Completed",'Marketing Calendar'!$J$5:$J$104,"&lt;&gt;Canceled")</f>
        <v/>
      </c>
    </row>
    <row r="10">
      <c r="A10" s="6" t="inlineStr">
        <is>
          <t>Open planned amount</t>
        </is>
      </c>
      <c r="B10" s="12">
        <f>SUMIFS('Marketing Calendar'!$H$5:$H$104,'Marketing Calendar'!$A$5:$A$104,"&lt;&gt;",'Marketing Calendar'!$J$5:$J$104,"&lt;&gt;Completed",'Marketing Calendar'!$J$5:$J$104,"&lt;&gt;Canceled")</f>
        <v/>
      </c>
    </row>
    <row r="11">
      <c r="A11" s="9" t="inlineStr">
        <is>
          <t>Completed amount</t>
        </is>
      </c>
      <c r="B11" s="13">
        <f>SUMIFS('Marketing Calendar'!$H$5:$H$104,'Marketing Calendar'!$J$5:$J$104,"Completed")</f>
        <v/>
      </c>
    </row>
    <row r="12">
      <c r="A12" s="6" t="inlineStr">
        <is>
          <t>Average asking rent for marketing units</t>
        </is>
      </c>
      <c r="B12" s="12">
        <f>IFERROR(AVERAGEIF(Vacancies!$C$5:$C$104,"Marketing",Vacancies!$E$5:$E$104),"")</f>
        <v/>
      </c>
    </row>
    <row r="13">
      <c r="A13" s="9" t="inlineStr">
        <is>
          <t>Total calendar activities</t>
        </is>
      </c>
      <c r="B13" s="10">
        <f>COUNTIF('Marketing Calendar'!$A$5:$A$104,"&lt;&gt;")</f>
        <v/>
      </c>
    </row>
  </sheetData>
  <mergeCells count="1">
    <mergeCell ref="A1:H1"/>
  </mergeCells>
  <conditionalFormatting sqref="B9">
    <cfRule type="expression" priority="1" dxfId="0">
      <formula>$B$9&gt;0</formula>
    </cfRule>
  </conditionalFormatting>
  <conditionalFormatting sqref="B5">
    <cfRule type="expression" priority="2" dxfId="1">
      <formula>$B$5&gt;0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D56A4A"/>
    <outlinePr summaryBelow="1" summaryRight="1"/>
    <pageSetUpPr fitToPage="1"/>
  </sheetPr>
  <dimension ref="A1:K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7" customWidth="1" min="3" max="3"/>
    <col width="15" customWidth="1" min="4" max="4"/>
    <col width="14" customWidth="1" min="5" max="5"/>
    <col width="15" customWidth="1" min="6" max="6"/>
    <col width="16" customWidth="1" min="7" max="7"/>
    <col width="20" customWidth="1" min="8" max="8"/>
    <col width="46" customWidth="1" min="9" max="9"/>
    <col width="18" customWidth="1" min="10" max="10"/>
    <col width="15" customWidth="1" min="11" max="11"/>
  </cols>
  <sheetData>
    <row r="1" ht="27" customHeight="1">
      <c r="A1" s="1" t="inlineStr">
        <is>
          <t>Vacant Unit Marketing Roster</t>
        </is>
      </c>
    </row>
    <row r="2" ht="29" customHeight="1">
      <c r="A2" s="14" t="inlineStr">
        <is>
          <t>Enter vacant or pre-marketing units. Formula columns count elapsed days and linked calendar activities.</t>
        </is>
      </c>
    </row>
    <row r="3"/>
    <row r="4" ht="31" customHeight="1">
      <c r="A4" s="15" t="inlineStr">
        <is>
          <t>Property</t>
        </is>
      </c>
      <c r="B4" s="15" t="inlineStr">
        <is>
          <t>Unit</t>
        </is>
      </c>
      <c r="C4" s="15" t="inlineStr">
        <is>
          <t>Vacancy Status</t>
        </is>
      </c>
      <c r="D4" s="15" t="inlineStr">
        <is>
          <t>Available Date</t>
        </is>
      </c>
      <c r="E4" s="15" t="inlineStr">
        <is>
          <t>Asking Rent</t>
        </is>
      </c>
      <c r="F4" s="15" t="inlineStr">
        <is>
          <t>Target Move-In</t>
        </is>
      </c>
      <c r="G4" s="15" t="inlineStr">
        <is>
          <t>Marketing Start</t>
        </is>
      </c>
      <c r="H4" s="15" t="inlineStr">
        <is>
          <t>Responsibility</t>
        </is>
      </c>
      <c r="I4" s="15" t="inlineStr">
        <is>
          <t>Marketing Notes</t>
        </is>
      </c>
      <c r="J4" s="15" t="inlineStr">
        <is>
          <t>Days Since Available</t>
        </is>
      </c>
      <c r="K4" s="15" t="inlineStr">
        <is>
          <t>Calendar Tasks</t>
        </is>
      </c>
    </row>
    <row r="5">
      <c r="A5" s="16" t="inlineStr">
        <is>
          <t>Fictional Cedar Kite Homes</t>
        </is>
      </c>
      <c r="B5" s="16" t="inlineStr">
        <is>
          <t>Demo Unit A1</t>
        </is>
      </c>
      <c r="C5" s="16" t="inlineStr">
        <is>
          <t>Marketing</t>
        </is>
      </c>
      <c r="D5" s="30" t="n">
        <v>46257</v>
      </c>
      <c r="E5" s="18" t="n">
        <v>1850</v>
      </c>
      <c r="F5" s="30" t="n">
        <v>46287</v>
      </c>
      <c r="G5" s="30" t="n">
        <v>46255</v>
      </c>
      <c r="H5" s="16" t="inlineStr">
        <is>
          <t>Jordan Sample</t>
        </is>
      </c>
      <c r="I5" s="19" t="inlineStr">
        <is>
          <t>Refresh the fictional listing after the weekend.</t>
        </is>
      </c>
      <c r="J5" s="20">
        <f>IF(OR(A5="",D5=""),"",IFERROR(MAX(0,TODAY()-D5),""))</f>
        <v/>
      </c>
      <c r="K5" s="20">
        <f>IF(OR(A5="",B5=""),"",COUNTIFS('Marketing Calendar'!$A$5:$A$104,A5,'Marketing Calendar'!$B$5:$B$104,B5))</f>
        <v/>
      </c>
    </row>
    <row r="6">
      <c r="A6" s="16" t="inlineStr">
        <is>
          <t>Imaginary Blue Lantern Flats</t>
        </is>
      </c>
      <c r="B6" s="16" t="inlineStr">
        <is>
          <t>Sample Unit B2</t>
        </is>
      </c>
      <c r="C6" s="16" t="inlineStr">
        <is>
          <t>Marketing</t>
        </is>
      </c>
      <c r="D6" s="30" t="n">
        <v>46268</v>
      </c>
      <c r="E6" s="18" t="n">
        <v>2100</v>
      </c>
      <c r="F6" s="30" t="n">
        <v>46295</v>
      </c>
      <c r="G6" s="30" t="n">
        <v>46266</v>
      </c>
      <c r="H6" s="16" t="inlineStr">
        <is>
          <t>Casey Demo</t>
        </is>
      </c>
      <c r="I6" s="19" t="inlineStr">
        <is>
          <t>Review inquiry notes before the next refresh.</t>
        </is>
      </c>
      <c r="J6" s="21">
        <f>IF(OR(A6="",D6=""),"",IFERROR(MAX(0,TODAY()-D6),""))</f>
        <v/>
      </c>
      <c r="K6" s="21">
        <f>IF(OR(A6="",B6=""),"",COUNTIFS('Marketing Calendar'!$A$5:$A$104,A6,'Marketing Calendar'!$B$5:$B$104,B6))</f>
        <v/>
      </c>
    </row>
    <row r="7">
      <c r="A7" s="16" t="inlineStr">
        <is>
          <t>Sample Maple Orbit Court</t>
        </is>
      </c>
      <c r="B7" s="16" t="inlineStr">
        <is>
          <t>Demo Unit C3</t>
        </is>
      </c>
      <c r="C7" s="16" t="inlineStr">
        <is>
          <t>Hold</t>
        </is>
      </c>
      <c r="D7" s="30" t="n">
        <v>46280</v>
      </c>
      <c r="E7" s="18" t="n">
        <v>1725</v>
      </c>
      <c r="F7" s="30" t="n">
        <v>46310</v>
      </c>
      <c r="G7" s="30" t="n">
        <v>46275</v>
      </c>
      <c r="H7" s="16" t="inlineStr">
        <is>
          <t>Morgan Example</t>
        </is>
      </c>
      <c r="I7" s="19" t="inlineStr">
        <is>
          <t>Hold publication until the unit readiness check.</t>
        </is>
      </c>
      <c r="J7" s="20">
        <f>IF(OR(A7="",D7=""),"",IFERROR(MAX(0,TODAY()-D7),""))</f>
        <v/>
      </c>
      <c r="K7" s="20">
        <f>IF(OR(A7="",B7=""),"",COUNTIFS('Marketing Calendar'!$A$5:$A$104,A7,'Marketing Calendar'!$B$5:$B$104,B7))</f>
        <v/>
      </c>
    </row>
    <row r="8">
      <c r="A8" s="16" t="inlineStr">
        <is>
          <t>Fictional Harbor Puzzle Place</t>
        </is>
      </c>
      <c r="B8" s="16" t="inlineStr">
        <is>
          <t>Example Unit D4</t>
        </is>
      </c>
      <c r="C8" s="16" t="inlineStr">
        <is>
          <t>Marketing</t>
        </is>
      </c>
      <c r="D8" s="30" t="n">
        <v>46244</v>
      </c>
      <c r="E8" s="18" t="n">
        <v>2400</v>
      </c>
      <c r="F8" s="30" t="n">
        <v>46283</v>
      </c>
      <c r="G8" s="30" t="n">
        <v>46240</v>
      </c>
      <c r="H8" s="16" t="inlineStr">
        <is>
          <t>Avery Example</t>
        </is>
      </c>
      <c r="I8" s="19" t="inlineStr">
        <is>
          <t>Review listing response and open-house notes.</t>
        </is>
      </c>
      <c r="J8" s="21">
        <f>IF(OR(A8="",D8=""),"",IFERROR(MAX(0,TODAY()-D8),""))</f>
        <v/>
      </c>
      <c r="K8" s="21">
        <f>IF(OR(A8="",B8=""),"",COUNTIFS('Marketing Calendar'!$A$5:$A$104,A8,'Marketing Calendar'!$B$5:$B$104,B8))</f>
        <v/>
      </c>
    </row>
    <row r="9">
      <c r="A9" s="16" t="inlineStr">
        <is>
          <t>Example Juniper Comet Homes</t>
        </is>
      </c>
      <c r="B9" s="16" t="inlineStr">
        <is>
          <t>Sample Unit E5</t>
        </is>
      </c>
      <c r="C9" s="16" t="inlineStr">
        <is>
          <t>Lease Pending</t>
        </is>
      </c>
      <c r="D9" s="30" t="n">
        <v>46263</v>
      </c>
      <c r="E9" s="18" t="n">
        <v>1950</v>
      </c>
      <c r="F9" s="30" t="n">
        <v>46279</v>
      </c>
      <c r="G9" s="30" t="n">
        <v>46260</v>
      </c>
      <c r="H9" s="16" t="inlineStr">
        <is>
          <t>Riley Sample</t>
        </is>
      </c>
      <c r="I9" s="19" t="inlineStr">
        <is>
          <t>Keep the calendar record until the status is confirmed.</t>
        </is>
      </c>
      <c r="J9" s="20">
        <f>IF(OR(A9="",D9=""),"",IFERROR(MAX(0,TODAY()-D9),""))</f>
        <v/>
      </c>
      <c r="K9" s="20">
        <f>IF(OR(A9="",B9=""),"",COUNTIFS('Marketing Calendar'!$A$5:$A$104,A9,'Marketing Calendar'!$B$5:$B$104,B9))</f>
        <v/>
      </c>
    </row>
    <row r="10">
      <c r="A10" s="16" t="inlineStr">
        <is>
          <t>Imaginary Copper Nest Row</t>
        </is>
      </c>
      <c r="B10" s="16" t="inlineStr">
        <is>
          <t>Demo Unit F6</t>
        </is>
      </c>
      <c r="C10" s="16" t="inlineStr">
        <is>
          <t>Marketing</t>
        </is>
      </c>
      <c r="D10" s="30" t="n">
        <v>46277</v>
      </c>
      <c r="E10" s="18" t="n">
        <v>2250</v>
      </c>
      <c r="F10" s="30" t="n">
        <v>46300</v>
      </c>
      <c r="G10" s="30" t="n">
        <v>46272</v>
      </c>
      <c r="H10" s="16" t="inlineStr">
        <is>
          <t>Jordan Sample</t>
        </is>
      </c>
      <c r="I10" s="19" t="inlineStr">
        <is>
          <t>Prepare the fictional pre-availability notice.</t>
        </is>
      </c>
      <c r="J10" s="21">
        <f>IF(OR(A10="",D10=""),"",IFERROR(MAX(0,TODAY()-D10),""))</f>
        <v/>
      </c>
      <c r="K10" s="21">
        <f>IF(OR(A10="",B10=""),"",COUNTIFS('Marketing Calendar'!$A$5:$A$104,A10,'Marketing Calendar'!$B$5:$B$104,B10))</f>
        <v/>
      </c>
    </row>
    <row r="11">
      <c r="A11" s="16" t="inlineStr">
        <is>
          <t>Sample Willow Rocket Residences</t>
        </is>
      </c>
      <c r="B11" s="16" t="inlineStr">
        <is>
          <t>Example Unit G7</t>
        </is>
      </c>
      <c r="C11" s="16" t="inlineStr">
        <is>
          <t>Marketing</t>
        </is>
      </c>
      <c r="D11" s="30" t="n">
        <v>46273</v>
      </c>
      <c r="E11" s="18" t="n">
        <v>1675</v>
      </c>
      <c r="F11" s="30" t="n">
        <v>46293</v>
      </c>
      <c r="G11" s="30" t="n">
        <v>46270</v>
      </c>
      <c r="H11" s="16" t="inlineStr">
        <is>
          <t>Casey Demo</t>
        </is>
      </c>
      <c r="I11" s="19" t="inlineStr">
        <is>
          <t>Add calendar activities after the marketing review.</t>
        </is>
      </c>
      <c r="J11" s="20">
        <f>IF(OR(A11="",D11=""),"",IFERROR(MAX(0,TODAY()-D11),""))</f>
        <v/>
      </c>
      <c r="K11" s="20">
        <f>IF(OR(A11="",B11=""),"",COUNTIFS('Marketing Calendar'!$A$5:$A$104,A11,'Marketing Calendar'!$B$5:$B$104,B11))</f>
        <v/>
      </c>
    </row>
    <row r="12">
      <c r="A12" s="16" t="inlineStr">
        <is>
          <t>Fictional Amber Meadow Court</t>
        </is>
      </c>
      <c r="B12" s="16" t="inlineStr">
        <is>
          <t>Sample Unit H8</t>
        </is>
      </c>
      <c r="C12" s="16" t="inlineStr">
        <is>
          <t>Hold</t>
        </is>
      </c>
      <c r="D12" s="30" t="n">
        <v>46271</v>
      </c>
      <c r="E12" s="18" t="n">
        <v>2050</v>
      </c>
      <c r="F12" s="30" t="n">
        <v>46305</v>
      </c>
      <c r="G12" s="30" t="n">
        <v>46269</v>
      </c>
      <c r="H12" s="16" t="inlineStr">
        <is>
          <t>Morgan Example</t>
        </is>
      </c>
      <c r="I12" s="19" t="inlineStr">
        <is>
          <t>Pause new activities pending a manual condition check.</t>
        </is>
      </c>
      <c r="J12" s="21">
        <f>IF(OR(A12="",D12=""),"",IFERROR(MAX(0,TODAY()-D12),""))</f>
        <v/>
      </c>
      <c r="K12" s="21">
        <f>IF(OR(A12="",B12=""),"",COUNTIFS('Marketing Calendar'!$A$5:$A$104,A12,'Marketing Calendar'!$B$5:$B$104,B12))</f>
        <v/>
      </c>
    </row>
    <row r="13">
      <c r="A13" s="16" t="n"/>
      <c r="B13" s="16" t="n"/>
      <c r="C13" s="16" t="n"/>
      <c r="D13" s="30" t="n"/>
      <c r="E13" s="18" t="n"/>
      <c r="F13" s="30" t="n"/>
      <c r="G13" s="30" t="n"/>
      <c r="H13" s="16" t="n"/>
      <c r="I13" s="19" t="n"/>
      <c r="J13" s="20">
        <f>IF(OR(A13="",D13=""),"",IFERROR(MAX(0,TODAY()-D13),""))</f>
        <v/>
      </c>
      <c r="K13" s="20">
        <f>IF(OR(A13="",B13=""),"",COUNTIFS('Marketing Calendar'!$A$5:$A$104,A13,'Marketing Calendar'!$B$5:$B$104,B13))</f>
        <v/>
      </c>
    </row>
    <row r="14">
      <c r="A14" s="16" t="n"/>
      <c r="B14" s="16" t="n"/>
      <c r="C14" s="16" t="n"/>
      <c r="D14" s="30" t="n"/>
      <c r="E14" s="18" t="n"/>
      <c r="F14" s="30" t="n"/>
      <c r="G14" s="30" t="n"/>
      <c r="H14" s="16" t="n"/>
      <c r="I14" s="19" t="n"/>
      <c r="J14" s="21">
        <f>IF(OR(A14="",D14=""),"",IFERROR(MAX(0,TODAY()-D14),""))</f>
        <v/>
      </c>
      <c r="K14" s="21">
        <f>IF(OR(A14="",B14=""),"",COUNTIFS('Marketing Calendar'!$A$5:$A$104,A14,'Marketing Calendar'!$B$5:$B$104,B14))</f>
        <v/>
      </c>
    </row>
    <row r="15">
      <c r="A15" s="16" t="n"/>
      <c r="B15" s="16" t="n"/>
      <c r="C15" s="16" t="n"/>
      <c r="D15" s="30" t="n"/>
      <c r="E15" s="18" t="n"/>
      <c r="F15" s="30" t="n"/>
      <c r="G15" s="30" t="n"/>
      <c r="H15" s="16" t="n"/>
      <c r="I15" s="19" t="n"/>
      <c r="J15" s="20">
        <f>IF(OR(A15="",D15=""),"",IFERROR(MAX(0,TODAY()-D15),""))</f>
        <v/>
      </c>
      <c r="K15" s="20">
        <f>IF(OR(A15="",B15=""),"",COUNTIFS('Marketing Calendar'!$A$5:$A$104,A15,'Marketing Calendar'!$B$5:$B$104,B15))</f>
        <v/>
      </c>
    </row>
    <row r="16">
      <c r="A16" s="16" t="n"/>
      <c r="B16" s="16" t="n"/>
      <c r="C16" s="16" t="n"/>
      <c r="D16" s="30" t="n"/>
      <c r="E16" s="18" t="n"/>
      <c r="F16" s="30" t="n"/>
      <c r="G16" s="30" t="n"/>
      <c r="H16" s="16" t="n"/>
      <c r="I16" s="19" t="n"/>
      <c r="J16" s="21">
        <f>IF(OR(A16="",D16=""),"",IFERROR(MAX(0,TODAY()-D16),""))</f>
        <v/>
      </c>
      <c r="K16" s="21">
        <f>IF(OR(A16="",B16=""),"",COUNTIFS('Marketing Calendar'!$A$5:$A$104,A16,'Marketing Calendar'!$B$5:$B$104,B16))</f>
        <v/>
      </c>
    </row>
    <row r="17">
      <c r="A17" s="16" t="n"/>
      <c r="B17" s="16" t="n"/>
      <c r="C17" s="16" t="n"/>
      <c r="D17" s="30" t="n"/>
      <c r="E17" s="18" t="n"/>
      <c r="F17" s="30" t="n"/>
      <c r="G17" s="30" t="n"/>
      <c r="H17" s="16" t="n"/>
      <c r="I17" s="19" t="n"/>
      <c r="J17" s="20">
        <f>IF(OR(A17="",D17=""),"",IFERROR(MAX(0,TODAY()-D17),""))</f>
        <v/>
      </c>
      <c r="K17" s="20">
        <f>IF(OR(A17="",B17=""),"",COUNTIFS('Marketing Calendar'!$A$5:$A$104,A17,'Marketing Calendar'!$B$5:$B$104,B17))</f>
        <v/>
      </c>
    </row>
    <row r="18">
      <c r="A18" s="16" t="n"/>
      <c r="B18" s="16" t="n"/>
      <c r="C18" s="16" t="n"/>
      <c r="D18" s="30" t="n"/>
      <c r="E18" s="18" t="n"/>
      <c r="F18" s="30" t="n"/>
      <c r="G18" s="30" t="n"/>
      <c r="H18" s="16" t="n"/>
      <c r="I18" s="19" t="n"/>
      <c r="J18" s="21">
        <f>IF(OR(A18="",D18=""),"",IFERROR(MAX(0,TODAY()-D18),""))</f>
        <v/>
      </c>
      <c r="K18" s="21">
        <f>IF(OR(A18="",B18=""),"",COUNTIFS('Marketing Calendar'!$A$5:$A$104,A18,'Marketing Calendar'!$B$5:$B$104,B18))</f>
        <v/>
      </c>
    </row>
    <row r="19">
      <c r="A19" s="16" t="n"/>
      <c r="B19" s="16" t="n"/>
      <c r="C19" s="16" t="n"/>
      <c r="D19" s="30" t="n"/>
      <c r="E19" s="18" t="n"/>
      <c r="F19" s="30" t="n"/>
      <c r="G19" s="30" t="n"/>
      <c r="H19" s="16" t="n"/>
      <c r="I19" s="19" t="n"/>
      <c r="J19" s="20">
        <f>IF(OR(A19="",D19=""),"",IFERROR(MAX(0,TODAY()-D19),""))</f>
        <v/>
      </c>
      <c r="K19" s="20">
        <f>IF(OR(A19="",B19=""),"",COUNTIFS('Marketing Calendar'!$A$5:$A$104,A19,'Marketing Calendar'!$B$5:$B$104,B19))</f>
        <v/>
      </c>
    </row>
    <row r="20">
      <c r="A20" s="16" t="n"/>
      <c r="B20" s="16" t="n"/>
      <c r="C20" s="16" t="n"/>
      <c r="D20" s="30" t="n"/>
      <c r="E20" s="18" t="n"/>
      <c r="F20" s="30" t="n"/>
      <c r="G20" s="30" t="n"/>
      <c r="H20" s="16" t="n"/>
      <c r="I20" s="19" t="n"/>
      <c r="J20" s="21">
        <f>IF(OR(A20="",D20=""),"",IFERROR(MAX(0,TODAY()-D20),""))</f>
        <v/>
      </c>
      <c r="K20" s="21">
        <f>IF(OR(A20="",B20=""),"",COUNTIFS('Marketing Calendar'!$A$5:$A$104,A20,'Marketing Calendar'!$B$5:$B$104,B20))</f>
        <v/>
      </c>
    </row>
    <row r="21">
      <c r="A21" s="16" t="n"/>
      <c r="B21" s="16" t="n"/>
      <c r="C21" s="16" t="n"/>
      <c r="D21" s="30" t="n"/>
      <c r="E21" s="18" t="n"/>
      <c r="F21" s="30" t="n"/>
      <c r="G21" s="30" t="n"/>
      <c r="H21" s="16" t="n"/>
      <c r="I21" s="19" t="n"/>
      <c r="J21" s="20">
        <f>IF(OR(A21="",D21=""),"",IFERROR(MAX(0,TODAY()-D21),""))</f>
        <v/>
      </c>
      <c r="K21" s="20">
        <f>IF(OR(A21="",B21=""),"",COUNTIFS('Marketing Calendar'!$A$5:$A$104,A21,'Marketing Calendar'!$B$5:$B$104,B21))</f>
        <v/>
      </c>
    </row>
    <row r="22">
      <c r="A22" s="16" t="n"/>
      <c r="B22" s="16" t="n"/>
      <c r="C22" s="16" t="n"/>
      <c r="D22" s="30" t="n"/>
      <c r="E22" s="18" t="n"/>
      <c r="F22" s="30" t="n"/>
      <c r="G22" s="30" t="n"/>
      <c r="H22" s="16" t="n"/>
      <c r="I22" s="19" t="n"/>
      <c r="J22" s="21">
        <f>IF(OR(A22="",D22=""),"",IFERROR(MAX(0,TODAY()-D22),""))</f>
        <v/>
      </c>
      <c r="K22" s="21">
        <f>IF(OR(A22="",B22=""),"",COUNTIFS('Marketing Calendar'!$A$5:$A$104,A22,'Marketing Calendar'!$B$5:$B$104,B22))</f>
        <v/>
      </c>
    </row>
    <row r="23">
      <c r="A23" s="16" t="n"/>
      <c r="B23" s="16" t="n"/>
      <c r="C23" s="16" t="n"/>
      <c r="D23" s="30" t="n"/>
      <c r="E23" s="18" t="n"/>
      <c r="F23" s="30" t="n"/>
      <c r="G23" s="30" t="n"/>
      <c r="H23" s="16" t="n"/>
      <c r="I23" s="19" t="n"/>
      <c r="J23" s="20">
        <f>IF(OR(A23="",D23=""),"",IFERROR(MAX(0,TODAY()-D23),""))</f>
        <v/>
      </c>
      <c r="K23" s="20">
        <f>IF(OR(A23="",B23=""),"",COUNTIFS('Marketing Calendar'!$A$5:$A$104,A23,'Marketing Calendar'!$B$5:$B$104,B23))</f>
        <v/>
      </c>
    </row>
    <row r="24">
      <c r="A24" s="16" t="n"/>
      <c r="B24" s="16" t="n"/>
      <c r="C24" s="16" t="n"/>
      <c r="D24" s="30" t="n"/>
      <c r="E24" s="18" t="n"/>
      <c r="F24" s="30" t="n"/>
      <c r="G24" s="30" t="n"/>
      <c r="H24" s="16" t="n"/>
      <c r="I24" s="19" t="n"/>
      <c r="J24" s="21">
        <f>IF(OR(A24="",D24=""),"",IFERROR(MAX(0,TODAY()-D24),""))</f>
        <v/>
      </c>
      <c r="K24" s="21">
        <f>IF(OR(A24="",B24=""),"",COUNTIFS('Marketing Calendar'!$A$5:$A$104,A24,'Marketing Calendar'!$B$5:$B$104,B24))</f>
        <v/>
      </c>
    </row>
    <row r="25">
      <c r="A25" s="16" t="n"/>
      <c r="B25" s="16" t="n"/>
      <c r="C25" s="16" t="n"/>
      <c r="D25" s="30" t="n"/>
      <c r="E25" s="18" t="n"/>
      <c r="F25" s="30" t="n"/>
      <c r="G25" s="30" t="n"/>
      <c r="H25" s="16" t="n"/>
      <c r="I25" s="19" t="n"/>
      <c r="J25" s="20">
        <f>IF(OR(A25="",D25=""),"",IFERROR(MAX(0,TODAY()-D25),""))</f>
        <v/>
      </c>
      <c r="K25" s="20">
        <f>IF(OR(A25="",B25=""),"",COUNTIFS('Marketing Calendar'!$A$5:$A$104,A25,'Marketing Calendar'!$B$5:$B$104,B25))</f>
        <v/>
      </c>
    </row>
    <row r="26">
      <c r="A26" s="16" t="n"/>
      <c r="B26" s="16" t="n"/>
      <c r="C26" s="16" t="n"/>
      <c r="D26" s="30" t="n"/>
      <c r="E26" s="18" t="n"/>
      <c r="F26" s="30" t="n"/>
      <c r="G26" s="30" t="n"/>
      <c r="H26" s="16" t="n"/>
      <c r="I26" s="19" t="n"/>
      <c r="J26" s="21">
        <f>IF(OR(A26="",D26=""),"",IFERROR(MAX(0,TODAY()-D26),""))</f>
        <v/>
      </c>
      <c r="K26" s="21">
        <f>IF(OR(A26="",B26=""),"",COUNTIFS('Marketing Calendar'!$A$5:$A$104,A26,'Marketing Calendar'!$B$5:$B$104,B26))</f>
        <v/>
      </c>
    </row>
    <row r="27">
      <c r="A27" s="16" t="n"/>
      <c r="B27" s="16" t="n"/>
      <c r="C27" s="16" t="n"/>
      <c r="D27" s="30" t="n"/>
      <c r="E27" s="18" t="n"/>
      <c r="F27" s="30" t="n"/>
      <c r="G27" s="30" t="n"/>
      <c r="H27" s="16" t="n"/>
      <c r="I27" s="19" t="n"/>
      <c r="J27" s="20">
        <f>IF(OR(A27="",D27=""),"",IFERROR(MAX(0,TODAY()-D27),""))</f>
        <v/>
      </c>
      <c r="K27" s="20">
        <f>IF(OR(A27="",B27=""),"",COUNTIFS('Marketing Calendar'!$A$5:$A$104,A27,'Marketing Calendar'!$B$5:$B$104,B27))</f>
        <v/>
      </c>
    </row>
    <row r="28">
      <c r="A28" s="16" t="n"/>
      <c r="B28" s="16" t="n"/>
      <c r="C28" s="16" t="n"/>
      <c r="D28" s="30" t="n"/>
      <c r="E28" s="18" t="n"/>
      <c r="F28" s="30" t="n"/>
      <c r="G28" s="30" t="n"/>
      <c r="H28" s="16" t="n"/>
      <c r="I28" s="19" t="n"/>
      <c r="J28" s="21">
        <f>IF(OR(A28="",D28=""),"",IFERROR(MAX(0,TODAY()-D28),""))</f>
        <v/>
      </c>
      <c r="K28" s="21">
        <f>IF(OR(A28="",B28=""),"",COUNTIFS('Marketing Calendar'!$A$5:$A$104,A28,'Marketing Calendar'!$B$5:$B$104,B28))</f>
        <v/>
      </c>
    </row>
    <row r="29">
      <c r="A29" s="16" t="n"/>
      <c r="B29" s="16" t="n"/>
      <c r="C29" s="16" t="n"/>
      <c r="D29" s="30" t="n"/>
      <c r="E29" s="18" t="n"/>
      <c r="F29" s="30" t="n"/>
      <c r="G29" s="30" t="n"/>
      <c r="H29" s="16" t="n"/>
      <c r="I29" s="19" t="n"/>
      <c r="J29" s="20">
        <f>IF(OR(A29="",D29=""),"",IFERROR(MAX(0,TODAY()-D29),""))</f>
        <v/>
      </c>
      <c r="K29" s="20">
        <f>IF(OR(A29="",B29=""),"",COUNTIFS('Marketing Calendar'!$A$5:$A$104,A29,'Marketing Calendar'!$B$5:$B$104,B29))</f>
        <v/>
      </c>
    </row>
    <row r="30">
      <c r="A30" s="16" t="n"/>
      <c r="B30" s="16" t="n"/>
      <c r="C30" s="16" t="n"/>
      <c r="D30" s="30" t="n"/>
      <c r="E30" s="18" t="n"/>
      <c r="F30" s="30" t="n"/>
      <c r="G30" s="30" t="n"/>
      <c r="H30" s="16" t="n"/>
      <c r="I30" s="19" t="n"/>
      <c r="J30" s="21">
        <f>IF(OR(A30="",D30=""),"",IFERROR(MAX(0,TODAY()-D30),""))</f>
        <v/>
      </c>
      <c r="K30" s="21">
        <f>IF(OR(A30="",B30=""),"",COUNTIFS('Marketing Calendar'!$A$5:$A$104,A30,'Marketing Calendar'!$B$5:$B$104,B30))</f>
        <v/>
      </c>
    </row>
    <row r="31">
      <c r="A31" s="16" t="n"/>
      <c r="B31" s="16" t="n"/>
      <c r="C31" s="16" t="n"/>
      <c r="D31" s="30" t="n"/>
      <c r="E31" s="18" t="n"/>
      <c r="F31" s="30" t="n"/>
      <c r="G31" s="30" t="n"/>
      <c r="H31" s="16" t="n"/>
      <c r="I31" s="19" t="n"/>
      <c r="J31" s="20">
        <f>IF(OR(A31="",D31=""),"",IFERROR(MAX(0,TODAY()-D31),""))</f>
        <v/>
      </c>
      <c r="K31" s="20">
        <f>IF(OR(A31="",B31=""),"",COUNTIFS('Marketing Calendar'!$A$5:$A$104,A31,'Marketing Calendar'!$B$5:$B$104,B31))</f>
        <v/>
      </c>
    </row>
    <row r="32">
      <c r="A32" s="16" t="n"/>
      <c r="B32" s="16" t="n"/>
      <c r="C32" s="16" t="n"/>
      <c r="D32" s="30" t="n"/>
      <c r="E32" s="18" t="n"/>
      <c r="F32" s="30" t="n"/>
      <c r="G32" s="30" t="n"/>
      <c r="H32" s="16" t="n"/>
      <c r="I32" s="19" t="n"/>
      <c r="J32" s="21">
        <f>IF(OR(A32="",D32=""),"",IFERROR(MAX(0,TODAY()-D32),""))</f>
        <v/>
      </c>
      <c r="K32" s="21">
        <f>IF(OR(A32="",B32=""),"",COUNTIFS('Marketing Calendar'!$A$5:$A$104,A32,'Marketing Calendar'!$B$5:$B$104,B32))</f>
        <v/>
      </c>
    </row>
    <row r="33">
      <c r="A33" s="16" t="n"/>
      <c r="B33" s="16" t="n"/>
      <c r="C33" s="16" t="n"/>
      <c r="D33" s="30" t="n"/>
      <c r="E33" s="18" t="n"/>
      <c r="F33" s="30" t="n"/>
      <c r="G33" s="30" t="n"/>
      <c r="H33" s="16" t="n"/>
      <c r="I33" s="19" t="n"/>
      <c r="J33" s="20">
        <f>IF(OR(A33="",D33=""),"",IFERROR(MAX(0,TODAY()-D33),""))</f>
        <v/>
      </c>
      <c r="K33" s="20">
        <f>IF(OR(A33="",B33=""),"",COUNTIFS('Marketing Calendar'!$A$5:$A$104,A33,'Marketing Calendar'!$B$5:$B$104,B33))</f>
        <v/>
      </c>
    </row>
    <row r="34">
      <c r="A34" s="16" t="n"/>
      <c r="B34" s="16" t="n"/>
      <c r="C34" s="16" t="n"/>
      <c r="D34" s="30" t="n"/>
      <c r="E34" s="18" t="n"/>
      <c r="F34" s="30" t="n"/>
      <c r="G34" s="30" t="n"/>
      <c r="H34" s="16" t="n"/>
      <c r="I34" s="19" t="n"/>
      <c r="J34" s="21">
        <f>IF(OR(A34="",D34=""),"",IFERROR(MAX(0,TODAY()-D34),""))</f>
        <v/>
      </c>
      <c r="K34" s="21">
        <f>IF(OR(A34="",B34=""),"",COUNTIFS('Marketing Calendar'!$A$5:$A$104,A34,'Marketing Calendar'!$B$5:$B$104,B34))</f>
        <v/>
      </c>
    </row>
    <row r="35">
      <c r="A35" s="16" t="n"/>
      <c r="B35" s="16" t="n"/>
      <c r="C35" s="16" t="n"/>
      <c r="D35" s="30" t="n"/>
      <c r="E35" s="18" t="n"/>
      <c r="F35" s="30" t="n"/>
      <c r="G35" s="30" t="n"/>
      <c r="H35" s="16" t="n"/>
      <c r="I35" s="19" t="n"/>
      <c r="J35" s="20">
        <f>IF(OR(A35="",D35=""),"",IFERROR(MAX(0,TODAY()-D35),""))</f>
        <v/>
      </c>
      <c r="K35" s="20">
        <f>IF(OR(A35="",B35=""),"",COUNTIFS('Marketing Calendar'!$A$5:$A$104,A35,'Marketing Calendar'!$B$5:$B$104,B35))</f>
        <v/>
      </c>
    </row>
    <row r="36">
      <c r="A36" s="16" t="n"/>
      <c r="B36" s="16" t="n"/>
      <c r="C36" s="16" t="n"/>
      <c r="D36" s="30" t="n"/>
      <c r="E36" s="18" t="n"/>
      <c r="F36" s="30" t="n"/>
      <c r="G36" s="30" t="n"/>
      <c r="H36" s="16" t="n"/>
      <c r="I36" s="19" t="n"/>
      <c r="J36" s="21">
        <f>IF(OR(A36="",D36=""),"",IFERROR(MAX(0,TODAY()-D36),""))</f>
        <v/>
      </c>
      <c r="K36" s="21">
        <f>IF(OR(A36="",B36=""),"",COUNTIFS('Marketing Calendar'!$A$5:$A$104,A36,'Marketing Calendar'!$B$5:$B$104,B36))</f>
        <v/>
      </c>
    </row>
    <row r="37">
      <c r="A37" s="16" t="n"/>
      <c r="B37" s="16" t="n"/>
      <c r="C37" s="16" t="n"/>
      <c r="D37" s="30" t="n"/>
      <c r="E37" s="18" t="n"/>
      <c r="F37" s="30" t="n"/>
      <c r="G37" s="30" t="n"/>
      <c r="H37" s="16" t="n"/>
      <c r="I37" s="19" t="n"/>
      <c r="J37" s="20">
        <f>IF(OR(A37="",D37=""),"",IFERROR(MAX(0,TODAY()-D37),""))</f>
        <v/>
      </c>
      <c r="K37" s="20">
        <f>IF(OR(A37="",B37=""),"",COUNTIFS('Marketing Calendar'!$A$5:$A$104,A37,'Marketing Calendar'!$B$5:$B$104,B37))</f>
        <v/>
      </c>
    </row>
    <row r="38">
      <c r="A38" s="16" t="n"/>
      <c r="B38" s="16" t="n"/>
      <c r="C38" s="16" t="n"/>
      <c r="D38" s="30" t="n"/>
      <c r="E38" s="18" t="n"/>
      <c r="F38" s="30" t="n"/>
      <c r="G38" s="30" t="n"/>
      <c r="H38" s="16" t="n"/>
      <c r="I38" s="19" t="n"/>
      <c r="J38" s="21">
        <f>IF(OR(A38="",D38=""),"",IFERROR(MAX(0,TODAY()-D38),""))</f>
        <v/>
      </c>
      <c r="K38" s="21">
        <f>IF(OR(A38="",B38=""),"",COUNTIFS('Marketing Calendar'!$A$5:$A$104,A38,'Marketing Calendar'!$B$5:$B$104,B38))</f>
        <v/>
      </c>
    </row>
    <row r="39">
      <c r="A39" s="16" t="n"/>
      <c r="B39" s="16" t="n"/>
      <c r="C39" s="16" t="n"/>
      <c r="D39" s="30" t="n"/>
      <c r="E39" s="18" t="n"/>
      <c r="F39" s="30" t="n"/>
      <c r="G39" s="30" t="n"/>
      <c r="H39" s="16" t="n"/>
      <c r="I39" s="19" t="n"/>
      <c r="J39" s="20">
        <f>IF(OR(A39="",D39=""),"",IFERROR(MAX(0,TODAY()-D39),""))</f>
        <v/>
      </c>
      <c r="K39" s="20">
        <f>IF(OR(A39="",B39=""),"",COUNTIFS('Marketing Calendar'!$A$5:$A$104,A39,'Marketing Calendar'!$B$5:$B$104,B39))</f>
        <v/>
      </c>
    </row>
    <row r="40">
      <c r="A40" s="16" t="n"/>
      <c r="B40" s="16" t="n"/>
      <c r="C40" s="16" t="n"/>
      <c r="D40" s="30" t="n"/>
      <c r="E40" s="18" t="n"/>
      <c r="F40" s="30" t="n"/>
      <c r="G40" s="30" t="n"/>
      <c r="H40" s="16" t="n"/>
      <c r="I40" s="19" t="n"/>
      <c r="J40" s="21">
        <f>IF(OR(A40="",D40=""),"",IFERROR(MAX(0,TODAY()-D40),""))</f>
        <v/>
      </c>
      <c r="K40" s="21">
        <f>IF(OR(A40="",B40=""),"",COUNTIFS('Marketing Calendar'!$A$5:$A$104,A40,'Marketing Calendar'!$B$5:$B$104,B40))</f>
        <v/>
      </c>
    </row>
    <row r="41">
      <c r="A41" s="16" t="n"/>
      <c r="B41" s="16" t="n"/>
      <c r="C41" s="16" t="n"/>
      <c r="D41" s="30" t="n"/>
      <c r="E41" s="18" t="n"/>
      <c r="F41" s="30" t="n"/>
      <c r="G41" s="30" t="n"/>
      <c r="H41" s="16" t="n"/>
      <c r="I41" s="19" t="n"/>
      <c r="J41" s="20">
        <f>IF(OR(A41="",D41=""),"",IFERROR(MAX(0,TODAY()-D41),""))</f>
        <v/>
      </c>
      <c r="K41" s="20">
        <f>IF(OR(A41="",B41=""),"",COUNTIFS('Marketing Calendar'!$A$5:$A$104,A41,'Marketing Calendar'!$B$5:$B$104,B41))</f>
        <v/>
      </c>
    </row>
    <row r="42">
      <c r="A42" s="16" t="n"/>
      <c r="B42" s="16" t="n"/>
      <c r="C42" s="16" t="n"/>
      <c r="D42" s="30" t="n"/>
      <c r="E42" s="18" t="n"/>
      <c r="F42" s="30" t="n"/>
      <c r="G42" s="30" t="n"/>
      <c r="H42" s="16" t="n"/>
      <c r="I42" s="19" t="n"/>
      <c r="J42" s="21">
        <f>IF(OR(A42="",D42=""),"",IFERROR(MAX(0,TODAY()-D42),""))</f>
        <v/>
      </c>
      <c r="K42" s="21">
        <f>IF(OR(A42="",B42=""),"",COUNTIFS('Marketing Calendar'!$A$5:$A$104,A42,'Marketing Calendar'!$B$5:$B$104,B42))</f>
        <v/>
      </c>
    </row>
    <row r="43">
      <c r="A43" s="16" t="n"/>
      <c r="B43" s="16" t="n"/>
      <c r="C43" s="16" t="n"/>
      <c r="D43" s="30" t="n"/>
      <c r="E43" s="18" t="n"/>
      <c r="F43" s="30" t="n"/>
      <c r="G43" s="30" t="n"/>
      <c r="H43" s="16" t="n"/>
      <c r="I43" s="19" t="n"/>
      <c r="J43" s="20">
        <f>IF(OR(A43="",D43=""),"",IFERROR(MAX(0,TODAY()-D43),""))</f>
        <v/>
      </c>
      <c r="K43" s="20">
        <f>IF(OR(A43="",B43=""),"",COUNTIFS('Marketing Calendar'!$A$5:$A$104,A43,'Marketing Calendar'!$B$5:$B$104,B43))</f>
        <v/>
      </c>
    </row>
    <row r="44">
      <c r="A44" s="16" t="n"/>
      <c r="B44" s="16" t="n"/>
      <c r="C44" s="16" t="n"/>
      <c r="D44" s="30" t="n"/>
      <c r="E44" s="18" t="n"/>
      <c r="F44" s="30" t="n"/>
      <c r="G44" s="30" t="n"/>
      <c r="H44" s="16" t="n"/>
      <c r="I44" s="19" t="n"/>
      <c r="J44" s="21">
        <f>IF(OR(A44="",D44=""),"",IFERROR(MAX(0,TODAY()-D44),""))</f>
        <v/>
      </c>
      <c r="K44" s="21">
        <f>IF(OR(A44="",B44=""),"",COUNTIFS('Marketing Calendar'!$A$5:$A$104,A44,'Marketing Calendar'!$B$5:$B$104,B44))</f>
        <v/>
      </c>
    </row>
    <row r="45">
      <c r="A45" s="16" t="n"/>
      <c r="B45" s="16" t="n"/>
      <c r="C45" s="16" t="n"/>
      <c r="D45" s="30" t="n"/>
      <c r="E45" s="18" t="n"/>
      <c r="F45" s="30" t="n"/>
      <c r="G45" s="30" t="n"/>
      <c r="H45" s="16" t="n"/>
      <c r="I45" s="19" t="n"/>
      <c r="J45" s="20">
        <f>IF(OR(A45="",D45=""),"",IFERROR(MAX(0,TODAY()-D45),""))</f>
        <v/>
      </c>
      <c r="K45" s="20">
        <f>IF(OR(A45="",B45=""),"",COUNTIFS('Marketing Calendar'!$A$5:$A$104,A45,'Marketing Calendar'!$B$5:$B$104,B45))</f>
        <v/>
      </c>
    </row>
    <row r="46">
      <c r="A46" s="16" t="n"/>
      <c r="B46" s="16" t="n"/>
      <c r="C46" s="16" t="n"/>
      <c r="D46" s="30" t="n"/>
      <c r="E46" s="18" t="n"/>
      <c r="F46" s="30" t="n"/>
      <c r="G46" s="30" t="n"/>
      <c r="H46" s="16" t="n"/>
      <c r="I46" s="19" t="n"/>
      <c r="J46" s="21">
        <f>IF(OR(A46="",D46=""),"",IFERROR(MAX(0,TODAY()-D46),""))</f>
        <v/>
      </c>
      <c r="K46" s="21">
        <f>IF(OR(A46="",B46=""),"",COUNTIFS('Marketing Calendar'!$A$5:$A$104,A46,'Marketing Calendar'!$B$5:$B$104,B46))</f>
        <v/>
      </c>
    </row>
    <row r="47">
      <c r="A47" s="16" t="n"/>
      <c r="B47" s="16" t="n"/>
      <c r="C47" s="16" t="n"/>
      <c r="D47" s="30" t="n"/>
      <c r="E47" s="18" t="n"/>
      <c r="F47" s="30" t="n"/>
      <c r="G47" s="30" t="n"/>
      <c r="H47" s="16" t="n"/>
      <c r="I47" s="19" t="n"/>
      <c r="J47" s="20">
        <f>IF(OR(A47="",D47=""),"",IFERROR(MAX(0,TODAY()-D47),""))</f>
        <v/>
      </c>
      <c r="K47" s="20">
        <f>IF(OR(A47="",B47=""),"",COUNTIFS('Marketing Calendar'!$A$5:$A$104,A47,'Marketing Calendar'!$B$5:$B$104,B47))</f>
        <v/>
      </c>
    </row>
    <row r="48">
      <c r="A48" s="16" t="n"/>
      <c r="B48" s="16" t="n"/>
      <c r="C48" s="16" t="n"/>
      <c r="D48" s="30" t="n"/>
      <c r="E48" s="18" t="n"/>
      <c r="F48" s="30" t="n"/>
      <c r="G48" s="30" t="n"/>
      <c r="H48" s="16" t="n"/>
      <c r="I48" s="19" t="n"/>
      <c r="J48" s="21">
        <f>IF(OR(A48="",D48=""),"",IFERROR(MAX(0,TODAY()-D48),""))</f>
        <v/>
      </c>
      <c r="K48" s="21">
        <f>IF(OR(A48="",B48=""),"",COUNTIFS('Marketing Calendar'!$A$5:$A$104,A48,'Marketing Calendar'!$B$5:$B$104,B48))</f>
        <v/>
      </c>
    </row>
    <row r="49">
      <c r="A49" s="16" t="n"/>
      <c r="B49" s="16" t="n"/>
      <c r="C49" s="16" t="n"/>
      <c r="D49" s="30" t="n"/>
      <c r="E49" s="18" t="n"/>
      <c r="F49" s="30" t="n"/>
      <c r="G49" s="30" t="n"/>
      <c r="H49" s="16" t="n"/>
      <c r="I49" s="19" t="n"/>
      <c r="J49" s="20">
        <f>IF(OR(A49="",D49=""),"",IFERROR(MAX(0,TODAY()-D49),""))</f>
        <v/>
      </c>
      <c r="K49" s="20">
        <f>IF(OR(A49="",B49=""),"",COUNTIFS('Marketing Calendar'!$A$5:$A$104,A49,'Marketing Calendar'!$B$5:$B$104,B49))</f>
        <v/>
      </c>
    </row>
    <row r="50">
      <c r="A50" s="16" t="n"/>
      <c r="B50" s="16" t="n"/>
      <c r="C50" s="16" t="n"/>
      <c r="D50" s="30" t="n"/>
      <c r="E50" s="18" t="n"/>
      <c r="F50" s="30" t="n"/>
      <c r="G50" s="30" t="n"/>
      <c r="H50" s="16" t="n"/>
      <c r="I50" s="19" t="n"/>
      <c r="J50" s="21">
        <f>IF(OR(A50="",D50=""),"",IFERROR(MAX(0,TODAY()-D50),""))</f>
        <v/>
      </c>
      <c r="K50" s="21">
        <f>IF(OR(A50="",B50=""),"",COUNTIFS('Marketing Calendar'!$A$5:$A$104,A50,'Marketing Calendar'!$B$5:$B$104,B50))</f>
        <v/>
      </c>
    </row>
    <row r="51">
      <c r="A51" s="16" t="n"/>
      <c r="B51" s="16" t="n"/>
      <c r="C51" s="16" t="n"/>
      <c r="D51" s="30" t="n"/>
      <c r="E51" s="18" t="n"/>
      <c r="F51" s="30" t="n"/>
      <c r="G51" s="30" t="n"/>
      <c r="H51" s="16" t="n"/>
      <c r="I51" s="19" t="n"/>
      <c r="J51" s="20">
        <f>IF(OR(A51="",D51=""),"",IFERROR(MAX(0,TODAY()-D51),""))</f>
        <v/>
      </c>
      <c r="K51" s="20">
        <f>IF(OR(A51="",B51=""),"",COUNTIFS('Marketing Calendar'!$A$5:$A$104,A51,'Marketing Calendar'!$B$5:$B$104,B51))</f>
        <v/>
      </c>
    </row>
    <row r="52">
      <c r="A52" s="16" t="n"/>
      <c r="B52" s="16" t="n"/>
      <c r="C52" s="16" t="n"/>
      <c r="D52" s="30" t="n"/>
      <c r="E52" s="18" t="n"/>
      <c r="F52" s="30" t="n"/>
      <c r="G52" s="30" t="n"/>
      <c r="H52" s="16" t="n"/>
      <c r="I52" s="19" t="n"/>
      <c r="J52" s="21">
        <f>IF(OR(A52="",D52=""),"",IFERROR(MAX(0,TODAY()-D52),""))</f>
        <v/>
      </c>
      <c r="K52" s="21">
        <f>IF(OR(A52="",B52=""),"",COUNTIFS('Marketing Calendar'!$A$5:$A$104,A52,'Marketing Calendar'!$B$5:$B$104,B52))</f>
        <v/>
      </c>
    </row>
    <row r="53">
      <c r="A53" s="16" t="n"/>
      <c r="B53" s="16" t="n"/>
      <c r="C53" s="16" t="n"/>
      <c r="D53" s="30" t="n"/>
      <c r="E53" s="18" t="n"/>
      <c r="F53" s="30" t="n"/>
      <c r="G53" s="30" t="n"/>
      <c r="H53" s="16" t="n"/>
      <c r="I53" s="19" t="n"/>
      <c r="J53" s="20">
        <f>IF(OR(A53="",D53=""),"",IFERROR(MAX(0,TODAY()-D53),""))</f>
        <v/>
      </c>
      <c r="K53" s="20">
        <f>IF(OR(A53="",B53=""),"",COUNTIFS('Marketing Calendar'!$A$5:$A$104,A53,'Marketing Calendar'!$B$5:$B$104,B53))</f>
        <v/>
      </c>
    </row>
    <row r="54">
      <c r="A54" s="16" t="n"/>
      <c r="B54" s="16" t="n"/>
      <c r="C54" s="16" t="n"/>
      <c r="D54" s="30" t="n"/>
      <c r="E54" s="18" t="n"/>
      <c r="F54" s="30" t="n"/>
      <c r="G54" s="30" t="n"/>
      <c r="H54" s="16" t="n"/>
      <c r="I54" s="19" t="n"/>
      <c r="J54" s="21">
        <f>IF(OR(A54="",D54=""),"",IFERROR(MAX(0,TODAY()-D54),""))</f>
        <v/>
      </c>
      <c r="K54" s="21">
        <f>IF(OR(A54="",B54=""),"",COUNTIFS('Marketing Calendar'!$A$5:$A$104,A54,'Marketing Calendar'!$B$5:$B$104,B54))</f>
        <v/>
      </c>
    </row>
    <row r="55">
      <c r="A55" s="16" t="n"/>
      <c r="B55" s="16" t="n"/>
      <c r="C55" s="16" t="n"/>
      <c r="D55" s="30" t="n"/>
      <c r="E55" s="18" t="n"/>
      <c r="F55" s="30" t="n"/>
      <c r="G55" s="30" t="n"/>
      <c r="H55" s="16" t="n"/>
      <c r="I55" s="19" t="n"/>
      <c r="J55" s="20">
        <f>IF(OR(A55="",D55=""),"",IFERROR(MAX(0,TODAY()-D55),""))</f>
        <v/>
      </c>
      <c r="K55" s="20">
        <f>IF(OR(A55="",B55=""),"",COUNTIFS('Marketing Calendar'!$A$5:$A$104,A55,'Marketing Calendar'!$B$5:$B$104,B55))</f>
        <v/>
      </c>
    </row>
    <row r="56">
      <c r="A56" s="16" t="n"/>
      <c r="B56" s="16" t="n"/>
      <c r="C56" s="16" t="n"/>
      <c r="D56" s="30" t="n"/>
      <c r="E56" s="18" t="n"/>
      <c r="F56" s="30" t="n"/>
      <c r="G56" s="30" t="n"/>
      <c r="H56" s="16" t="n"/>
      <c r="I56" s="19" t="n"/>
      <c r="J56" s="21">
        <f>IF(OR(A56="",D56=""),"",IFERROR(MAX(0,TODAY()-D56),""))</f>
        <v/>
      </c>
      <c r="K56" s="21">
        <f>IF(OR(A56="",B56=""),"",COUNTIFS('Marketing Calendar'!$A$5:$A$104,A56,'Marketing Calendar'!$B$5:$B$104,B56))</f>
        <v/>
      </c>
    </row>
    <row r="57">
      <c r="A57" s="16" t="n"/>
      <c r="B57" s="16" t="n"/>
      <c r="C57" s="16" t="n"/>
      <c r="D57" s="30" t="n"/>
      <c r="E57" s="18" t="n"/>
      <c r="F57" s="30" t="n"/>
      <c r="G57" s="30" t="n"/>
      <c r="H57" s="16" t="n"/>
      <c r="I57" s="19" t="n"/>
      <c r="J57" s="20">
        <f>IF(OR(A57="",D57=""),"",IFERROR(MAX(0,TODAY()-D57),""))</f>
        <v/>
      </c>
      <c r="K57" s="20">
        <f>IF(OR(A57="",B57=""),"",COUNTIFS('Marketing Calendar'!$A$5:$A$104,A57,'Marketing Calendar'!$B$5:$B$104,B57))</f>
        <v/>
      </c>
    </row>
    <row r="58">
      <c r="A58" s="16" t="n"/>
      <c r="B58" s="16" t="n"/>
      <c r="C58" s="16" t="n"/>
      <c r="D58" s="30" t="n"/>
      <c r="E58" s="18" t="n"/>
      <c r="F58" s="30" t="n"/>
      <c r="G58" s="30" t="n"/>
      <c r="H58" s="16" t="n"/>
      <c r="I58" s="19" t="n"/>
      <c r="J58" s="21">
        <f>IF(OR(A58="",D58=""),"",IFERROR(MAX(0,TODAY()-D58),""))</f>
        <v/>
      </c>
      <c r="K58" s="21">
        <f>IF(OR(A58="",B58=""),"",COUNTIFS('Marketing Calendar'!$A$5:$A$104,A58,'Marketing Calendar'!$B$5:$B$104,B58))</f>
        <v/>
      </c>
    </row>
    <row r="59">
      <c r="A59" s="16" t="n"/>
      <c r="B59" s="16" t="n"/>
      <c r="C59" s="16" t="n"/>
      <c r="D59" s="30" t="n"/>
      <c r="E59" s="18" t="n"/>
      <c r="F59" s="30" t="n"/>
      <c r="G59" s="30" t="n"/>
      <c r="H59" s="16" t="n"/>
      <c r="I59" s="19" t="n"/>
      <c r="J59" s="20">
        <f>IF(OR(A59="",D59=""),"",IFERROR(MAX(0,TODAY()-D59),""))</f>
        <v/>
      </c>
      <c r="K59" s="20">
        <f>IF(OR(A59="",B59=""),"",COUNTIFS('Marketing Calendar'!$A$5:$A$104,A59,'Marketing Calendar'!$B$5:$B$104,B59))</f>
        <v/>
      </c>
    </row>
    <row r="60">
      <c r="A60" s="16" t="n"/>
      <c r="B60" s="16" t="n"/>
      <c r="C60" s="16" t="n"/>
      <c r="D60" s="30" t="n"/>
      <c r="E60" s="18" t="n"/>
      <c r="F60" s="30" t="n"/>
      <c r="G60" s="30" t="n"/>
      <c r="H60" s="16" t="n"/>
      <c r="I60" s="19" t="n"/>
      <c r="J60" s="21">
        <f>IF(OR(A60="",D60=""),"",IFERROR(MAX(0,TODAY()-D60),""))</f>
        <v/>
      </c>
      <c r="K60" s="21">
        <f>IF(OR(A60="",B60=""),"",COUNTIFS('Marketing Calendar'!$A$5:$A$104,A60,'Marketing Calendar'!$B$5:$B$104,B60))</f>
        <v/>
      </c>
    </row>
    <row r="61">
      <c r="A61" s="16" t="n"/>
      <c r="B61" s="16" t="n"/>
      <c r="C61" s="16" t="n"/>
      <c r="D61" s="30" t="n"/>
      <c r="E61" s="18" t="n"/>
      <c r="F61" s="30" t="n"/>
      <c r="G61" s="30" t="n"/>
      <c r="H61" s="16" t="n"/>
      <c r="I61" s="19" t="n"/>
      <c r="J61" s="20">
        <f>IF(OR(A61="",D61=""),"",IFERROR(MAX(0,TODAY()-D61),""))</f>
        <v/>
      </c>
      <c r="K61" s="20">
        <f>IF(OR(A61="",B61=""),"",COUNTIFS('Marketing Calendar'!$A$5:$A$104,A61,'Marketing Calendar'!$B$5:$B$104,B61))</f>
        <v/>
      </c>
    </row>
    <row r="62">
      <c r="A62" s="16" t="n"/>
      <c r="B62" s="16" t="n"/>
      <c r="C62" s="16" t="n"/>
      <c r="D62" s="30" t="n"/>
      <c r="E62" s="18" t="n"/>
      <c r="F62" s="30" t="n"/>
      <c r="G62" s="30" t="n"/>
      <c r="H62" s="16" t="n"/>
      <c r="I62" s="19" t="n"/>
      <c r="J62" s="21">
        <f>IF(OR(A62="",D62=""),"",IFERROR(MAX(0,TODAY()-D62),""))</f>
        <v/>
      </c>
      <c r="K62" s="21">
        <f>IF(OR(A62="",B62=""),"",COUNTIFS('Marketing Calendar'!$A$5:$A$104,A62,'Marketing Calendar'!$B$5:$B$104,B62))</f>
        <v/>
      </c>
    </row>
    <row r="63">
      <c r="A63" s="16" t="n"/>
      <c r="B63" s="16" t="n"/>
      <c r="C63" s="16" t="n"/>
      <c r="D63" s="30" t="n"/>
      <c r="E63" s="18" t="n"/>
      <c r="F63" s="30" t="n"/>
      <c r="G63" s="30" t="n"/>
      <c r="H63" s="16" t="n"/>
      <c r="I63" s="19" t="n"/>
      <c r="J63" s="20">
        <f>IF(OR(A63="",D63=""),"",IFERROR(MAX(0,TODAY()-D63),""))</f>
        <v/>
      </c>
      <c r="K63" s="20">
        <f>IF(OR(A63="",B63=""),"",COUNTIFS('Marketing Calendar'!$A$5:$A$104,A63,'Marketing Calendar'!$B$5:$B$104,B63))</f>
        <v/>
      </c>
    </row>
    <row r="64">
      <c r="A64" s="16" t="n"/>
      <c r="B64" s="16" t="n"/>
      <c r="C64" s="16" t="n"/>
      <c r="D64" s="30" t="n"/>
      <c r="E64" s="18" t="n"/>
      <c r="F64" s="30" t="n"/>
      <c r="G64" s="30" t="n"/>
      <c r="H64" s="16" t="n"/>
      <c r="I64" s="19" t="n"/>
      <c r="J64" s="21">
        <f>IF(OR(A64="",D64=""),"",IFERROR(MAX(0,TODAY()-D64),""))</f>
        <v/>
      </c>
      <c r="K64" s="21">
        <f>IF(OR(A64="",B64=""),"",COUNTIFS('Marketing Calendar'!$A$5:$A$104,A64,'Marketing Calendar'!$B$5:$B$104,B64))</f>
        <v/>
      </c>
    </row>
    <row r="65">
      <c r="A65" s="16" t="n"/>
      <c r="B65" s="16" t="n"/>
      <c r="C65" s="16" t="n"/>
      <c r="D65" s="30" t="n"/>
      <c r="E65" s="18" t="n"/>
      <c r="F65" s="30" t="n"/>
      <c r="G65" s="30" t="n"/>
      <c r="H65" s="16" t="n"/>
      <c r="I65" s="19" t="n"/>
      <c r="J65" s="20">
        <f>IF(OR(A65="",D65=""),"",IFERROR(MAX(0,TODAY()-D65),""))</f>
        <v/>
      </c>
      <c r="K65" s="20">
        <f>IF(OR(A65="",B65=""),"",COUNTIFS('Marketing Calendar'!$A$5:$A$104,A65,'Marketing Calendar'!$B$5:$B$104,B65))</f>
        <v/>
      </c>
    </row>
    <row r="66">
      <c r="A66" s="16" t="n"/>
      <c r="B66" s="16" t="n"/>
      <c r="C66" s="16" t="n"/>
      <c r="D66" s="30" t="n"/>
      <c r="E66" s="18" t="n"/>
      <c r="F66" s="30" t="n"/>
      <c r="G66" s="30" t="n"/>
      <c r="H66" s="16" t="n"/>
      <c r="I66" s="19" t="n"/>
      <c r="J66" s="21">
        <f>IF(OR(A66="",D66=""),"",IFERROR(MAX(0,TODAY()-D66),""))</f>
        <v/>
      </c>
      <c r="K66" s="21">
        <f>IF(OR(A66="",B66=""),"",COUNTIFS('Marketing Calendar'!$A$5:$A$104,A66,'Marketing Calendar'!$B$5:$B$104,B66))</f>
        <v/>
      </c>
    </row>
    <row r="67">
      <c r="A67" s="16" t="n"/>
      <c r="B67" s="16" t="n"/>
      <c r="C67" s="16" t="n"/>
      <c r="D67" s="30" t="n"/>
      <c r="E67" s="18" t="n"/>
      <c r="F67" s="30" t="n"/>
      <c r="G67" s="30" t="n"/>
      <c r="H67" s="16" t="n"/>
      <c r="I67" s="19" t="n"/>
      <c r="J67" s="20">
        <f>IF(OR(A67="",D67=""),"",IFERROR(MAX(0,TODAY()-D67),""))</f>
        <v/>
      </c>
      <c r="K67" s="20">
        <f>IF(OR(A67="",B67=""),"",COUNTIFS('Marketing Calendar'!$A$5:$A$104,A67,'Marketing Calendar'!$B$5:$B$104,B67))</f>
        <v/>
      </c>
    </row>
    <row r="68">
      <c r="A68" s="16" t="n"/>
      <c r="B68" s="16" t="n"/>
      <c r="C68" s="16" t="n"/>
      <c r="D68" s="30" t="n"/>
      <c r="E68" s="18" t="n"/>
      <c r="F68" s="30" t="n"/>
      <c r="G68" s="30" t="n"/>
      <c r="H68" s="16" t="n"/>
      <c r="I68" s="19" t="n"/>
      <c r="J68" s="21">
        <f>IF(OR(A68="",D68=""),"",IFERROR(MAX(0,TODAY()-D68),""))</f>
        <v/>
      </c>
      <c r="K68" s="21">
        <f>IF(OR(A68="",B68=""),"",COUNTIFS('Marketing Calendar'!$A$5:$A$104,A68,'Marketing Calendar'!$B$5:$B$104,B68))</f>
        <v/>
      </c>
    </row>
    <row r="69">
      <c r="A69" s="16" t="n"/>
      <c r="B69" s="16" t="n"/>
      <c r="C69" s="16" t="n"/>
      <c r="D69" s="30" t="n"/>
      <c r="E69" s="18" t="n"/>
      <c r="F69" s="30" t="n"/>
      <c r="G69" s="30" t="n"/>
      <c r="H69" s="16" t="n"/>
      <c r="I69" s="19" t="n"/>
      <c r="J69" s="20">
        <f>IF(OR(A69="",D69=""),"",IFERROR(MAX(0,TODAY()-D69),""))</f>
        <v/>
      </c>
      <c r="K69" s="20">
        <f>IF(OR(A69="",B69=""),"",COUNTIFS('Marketing Calendar'!$A$5:$A$104,A69,'Marketing Calendar'!$B$5:$B$104,B69))</f>
        <v/>
      </c>
    </row>
    <row r="70">
      <c r="A70" s="16" t="n"/>
      <c r="B70" s="16" t="n"/>
      <c r="C70" s="16" t="n"/>
      <c r="D70" s="30" t="n"/>
      <c r="E70" s="18" t="n"/>
      <c r="F70" s="30" t="n"/>
      <c r="G70" s="30" t="n"/>
      <c r="H70" s="16" t="n"/>
      <c r="I70" s="19" t="n"/>
      <c r="J70" s="21">
        <f>IF(OR(A70="",D70=""),"",IFERROR(MAX(0,TODAY()-D70),""))</f>
        <v/>
      </c>
      <c r="K70" s="21">
        <f>IF(OR(A70="",B70=""),"",COUNTIFS('Marketing Calendar'!$A$5:$A$104,A70,'Marketing Calendar'!$B$5:$B$104,B70))</f>
        <v/>
      </c>
    </row>
    <row r="71">
      <c r="A71" s="16" t="n"/>
      <c r="B71" s="16" t="n"/>
      <c r="C71" s="16" t="n"/>
      <c r="D71" s="30" t="n"/>
      <c r="E71" s="18" t="n"/>
      <c r="F71" s="30" t="n"/>
      <c r="G71" s="30" t="n"/>
      <c r="H71" s="16" t="n"/>
      <c r="I71" s="19" t="n"/>
      <c r="J71" s="20">
        <f>IF(OR(A71="",D71=""),"",IFERROR(MAX(0,TODAY()-D71),""))</f>
        <v/>
      </c>
      <c r="K71" s="20">
        <f>IF(OR(A71="",B71=""),"",COUNTIFS('Marketing Calendar'!$A$5:$A$104,A71,'Marketing Calendar'!$B$5:$B$104,B71))</f>
        <v/>
      </c>
    </row>
    <row r="72">
      <c r="A72" s="16" t="n"/>
      <c r="B72" s="16" t="n"/>
      <c r="C72" s="16" t="n"/>
      <c r="D72" s="30" t="n"/>
      <c r="E72" s="18" t="n"/>
      <c r="F72" s="30" t="n"/>
      <c r="G72" s="30" t="n"/>
      <c r="H72" s="16" t="n"/>
      <c r="I72" s="19" t="n"/>
      <c r="J72" s="21">
        <f>IF(OR(A72="",D72=""),"",IFERROR(MAX(0,TODAY()-D72),""))</f>
        <v/>
      </c>
      <c r="K72" s="21">
        <f>IF(OR(A72="",B72=""),"",COUNTIFS('Marketing Calendar'!$A$5:$A$104,A72,'Marketing Calendar'!$B$5:$B$104,B72))</f>
        <v/>
      </c>
    </row>
    <row r="73">
      <c r="A73" s="16" t="n"/>
      <c r="B73" s="16" t="n"/>
      <c r="C73" s="16" t="n"/>
      <c r="D73" s="30" t="n"/>
      <c r="E73" s="18" t="n"/>
      <c r="F73" s="30" t="n"/>
      <c r="G73" s="30" t="n"/>
      <c r="H73" s="16" t="n"/>
      <c r="I73" s="19" t="n"/>
      <c r="J73" s="20">
        <f>IF(OR(A73="",D73=""),"",IFERROR(MAX(0,TODAY()-D73),""))</f>
        <v/>
      </c>
      <c r="K73" s="20">
        <f>IF(OR(A73="",B73=""),"",COUNTIFS('Marketing Calendar'!$A$5:$A$104,A73,'Marketing Calendar'!$B$5:$B$104,B73))</f>
        <v/>
      </c>
    </row>
    <row r="74">
      <c r="A74" s="16" t="n"/>
      <c r="B74" s="16" t="n"/>
      <c r="C74" s="16" t="n"/>
      <c r="D74" s="30" t="n"/>
      <c r="E74" s="18" t="n"/>
      <c r="F74" s="30" t="n"/>
      <c r="G74" s="30" t="n"/>
      <c r="H74" s="16" t="n"/>
      <c r="I74" s="19" t="n"/>
      <c r="J74" s="21">
        <f>IF(OR(A74="",D74=""),"",IFERROR(MAX(0,TODAY()-D74),""))</f>
        <v/>
      </c>
      <c r="K74" s="21">
        <f>IF(OR(A74="",B74=""),"",COUNTIFS('Marketing Calendar'!$A$5:$A$104,A74,'Marketing Calendar'!$B$5:$B$104,B74))</f>
        <v/>
      </c>
    </row>
    <row r="75">
      <c r="A75" s="16" t="n"/>
      <c r="B75" s="16" t="n"/>
      <c r="C75" s="16" t="n"/>
      <c r="D75" s="30" t="n"/>
      <c r="E75" s="18" t="n"/>
      <c r="F75" s="30" t="n"/>
      <c r="G75" s="30" t="n"/>
      <c r="H75" s="16" t="n"/>
      <c r="I75" s="19" t="n"/>
      <c r="J75" s="20">
        <f>IF(OR(A75="",D75=""),"",IFERROR(MAX(0,TODAY()-D75),""))</f>
        <v/>
      </c>
      <c r="K75" s="20">
        <f>IF(OR(A75="",B75=""),"",COUNTIFS('Marketing Calendar'!$A$5:$A$104,A75,'Marketing Calendar'!$B$5:$B$104,B75))</f>
        <v/>
      </c>
    </row>
    <row r="76">
      <c r="A76" s="16" t="n"/>
      <c r="B76" s="16" t="n"/>
      <c r="C76" s="16" t="n"/>
      <c r="D76" s="30" t="n"/>
      <c r="E76" s="18" t="n"/>
      <c r="F76" s="30" t="n"/>
      <c r="G76" s="30" t="n"/>
      <c r="H76" s="16" t="n"/>
      <c r="I76" s="19" t="n"/>
      <c r="J76" s="21">
        <f>IF(OR(A76="",D76=""),"",IFERROR(MAX(0,TODAY()-D76),""))</f>
        <v/>
      </c>
      <c r="K76" s="21">
        <f>IF(OR(A76="",B76=""),"",COUNTIFS('Marketing Calendar'!$A$5:$A$104,A76,'Marketing Calendar'!$B$5:$B$104,B76))</f>
        <v/>
      </c>
    </row>
    <row r="77">
      <c r="A77" s="16" t="n"/>
      <c r="B77" s="16" t="n"/>
      <c r="C77" s="16" t="n"/>
      <c r="D77" s="30" t="n"/>
      <c r="E77" s="18" t="n"/>
      <c r="F77" s="30" t="n"/>
      <c r="G77" s="30" t="n"/>
      <c r="H77" s="16" t="n"/>
      <c r="I77" s="19" t="n"/>
      <c r="J77" s="20">
        <f>IF(OR(A77="",D77=""),"",IFERROR(MAX(0,TODAY()-D77),""))</f>
        <v/>
      </c>
      <c r="K77" s="20">
        <f>IF(OR(A77="",B77=""),"",COUNTIFS('Marketing Calendar'!$A$5:$A$104,A77,'Marketing Calendar'!$B$5:$B$104,B77))</f>
        <v/>
      </c>
    </row>
    <row r="78">
      <c r="A78" s="16" t="n"/>
      <c r="B78" s="16" t="n"/>
      <c r="C78" s="16" t="n"/>
      <c r="D78" s="30" t="n"/>
      <c r="E78" s="18" t="n"/>
      <c r="F78" s="30" t="n"/>
      <c r="G78" s="30" t="n"/>
      <c r="H78" s="16" t="n"/>
      <c r="I78" s="19" t="n"/>
      <c r="J78" s="21">
        <f>IF(OR(A78="",D78=""),"",IFERROR(MAX(0,TODAY()-D78),""))</f>
        <v/>
      </c>
      <c r="K78" s="21">
        <f>IF(OR(A78="",B78=""),"",COUNTIFS('Marketing Calendar'!$A$5:$A$104,A78,'Marketing Calendar'!$B$5:$B$104,B78))</f>
        <v/>
      </c>
    </row>
    <row r="79">
      <c r="A79" s="16" t="n"/>
      <c r="B79" s="16" t="n"/>
      <c r="C79" s="16" t="n"/>
      <c r="D79" s="30" t="n"/>
      <c r="E79" s="18" t="n"/>
      <c r="F79" s="30" t="n"/>
      <c r="G79" s="30" t="n"/>
      <c r="H79" s="16" t="n"/>
      <c r="I79" s="19" t="n"/>
      <c r="J79" s="20">
        <f>IF(OR(A79="",D79=""),"",IFERROR(MAX(0,TODAY()-D79),""))</f>
        <v/>
      </c>
      <c r="K79" s="20">
        <f>IF(OR(A79="",B79=""),"",COUNTIFS('Marketing Calendar'!$A$5:$A$104,A79,'Marketing Calendar'!$B$5:$B$104,B79))</f>
        <v/>
      </c>
    </row>
    <row r="80">
      <c r="A80" s="16" t="n"/>
      <c r="B80" s="16" t="n"/>
      <c r="C80" s="16" t="n"/>
      <c r="D80" s="30" t="n"/>
      <c r="E80" s="18" t="n"/>
      <c r="F80" s="30" t="n"/>
      <c r="G80" s="30" t="n"/>
      <c r="H80" s="16" t="n"/>
      <c r="I80" s="19" t="n"/>
      <c r="J80" s="21">
        <f>IF(OR(A80="",D80=""),"",IFERROR(MAX(0,TODAY()-D80),""))</f>
        <v/>
      </c>
      <c r="K80" s="21">
        <f>IF(OR(A80="",B80=""),"",COUNTIFS('Marketing Calendar'!$A$5:$A$104,A80,'Marketing Calendar'!$B$5:$B$104,B80))</f>
        <v/>
      </c>
    </row>
    <row r="81">
      <c r="A81" s="16" t="n"/>
      <c r="B81" s="16" t="n"/>
      <c r="C81" s="16" t="n"/>
      <c r="D81" s="30" t="n"/>
      <c r="E81" s="18" t="n"/>
      <c r="F81" s="30" t="n"/>
      <c r="G81" s="30" t="n"/>
      <c r="H81" s="16" t="n"/>
      <c r="I81" s="19" t="n"/>
      <c r="J81" s="20">
        <f>IF(OR(A81="",D81=""),"",IFERROR(MAX(0,TODAY()-D81),""))</f>
        <v/>
      </c>
      <c r="K81" s="20">
        <f>IF(OR(A81="",B81=""),"",COUNTIFS('Marketing Calendar'!$A$5:$A$104,A81,'Marketing Calendar'!$B$5:$B$104,B81))</f>
        <v/>
      </c>
    </row>
    <row r="82">
      <c r="A82" s="16" t="n"/>
      <c r="B82" s="16" t="n"/>
      <c r="C82" s="16" t="n"/>
      <c r="D82" s="30" t="n"/>
      <c r="E82" s="18" t="n"/>
      <c r="F82" s="30" t="n"/>
      <c r="G82" s="30" t="n"/>
      <c r="H82" s="16" t="n"/>
      <c r="I82" s="19" t="n"/>
      <c r="J82" s="21">
        <f>IF(OR(A82="",D82=""),"",IFERROR(MAX(0,TODAY()-D82),""))</f>
        <v/>
      </c>
      <c r="K82" s="21">
        <f>IF(OR(A82="",B82=""),"",COUNTIFS('Marketing Calendar'!$A$5:$A$104,A82,'Marketing Calendar'!$B$5:$B$104,B82))</f>
        <v/>
      </c>
    </row>
    <row r="83">
      <c r="A83" s="16" t="n"/>
      <c r="B83" s="16" t="n"/>
      <c r="C83" s="16" t="n"/>
      <c r="D83" s="30" t="n"/>
      <c r="E83" s="18" t="n"/>
      <c r="F83" s="30" t="n"/>
      <c r="G83" s="30" t="n"/>
      <c r="H83" s="16" t="n"/>
      <c r="I83" s="19" t="n"/>
      <c r="J83" s="20">
        <f>IF(OR(A83="",D83=""),"",IFERROR(MAX(0,TODAY()-D83),""))</f>
        <v/>
      </c>
      <c r="K83" s="20">
        <f>IF(OR(A83="",B83=""),"",COUNTIFS('Marketing Calendar'!$A$5:$A$104,A83,'Marketing Calendar'!$B$5:$B$104,B83))</f>
        <v/>
      </c>
    </row>
    <row r="84">
      <c r="A84" s="16" t="n"/>
      <c r="B84" s="16" t="n"/>
      <c r="C84" s="16" t="n"/>
      <c r="D84" s="30" t="n"/>
      <c r="E84" s="18" t="n"/>
      <c r="F84" s="30" t="n"/>
      <c r="G84" s="30" t="n"/>
      <c r="H84" s="16" t="n"/>
      <c r="I84" s="19" t="n"/>
      <c r="J84" s="21">
        <f>IF(OR(A84="",D84=""),"",IFERROR(MAX(0,TODAY()-D84),""))</f>
        <v/>
      </c>
      <c r="K84" s="21">
        <f>IF(OR(A84="",B84=""),"",COUNTIFS('Marketing Calendar'!$A$5:$A$104,A84,'Marketing Calendar'!$B$5:$B$104,B84))</f>
        <v/>
      </c>
    </row>
    <row r="85">
      <c r="A85" s="16" t="n"/>
      <c r="B85" s="16" t="n"/>
      <c r="C85" s="16" t="n"/>
      <c r="D85" s="30" t="n"/>
      <c r="E85" s="18" t="n"/>
      <c r="F85" s="30" t="n"/>
      <c r="G85" s="30" t="n"/>
      <c r="H85" s="16" t="n"/>
      <c r="I85" s="19" t="n"/>
      <c r="J85" s="20">
        <f>IF(OR(A85="",D85=""),"",IFERROR(MAX(0,TODAY()-D85),""))</f>
        <v/>
      </c>
      <c r="K85" s="20">
        <f>IF(OR(A85="",B85=""),"",COUNTIFS('Marketing Calendar'!$A$5:$A$104,A85,'Marketing Calendar'!$B$5:$B$104,B85))</f>
        <v/>
      </c>
    </row>
    <row r="86">
      <c r="A86" s="16" t="n"/>
      <c r="B86" s="16" t="n"/>
      <c r="C86" s="16" t="n"/>
      <c r="D86" s="30" t="n"/>
      <c r="E86" s="18" t="n"/>
      <c r="F86" s="30" t="n"/>
      <c r="G86" s="30" t="n"/>
      <c r="H86" s="16" t="n"/>
      <c r="I86" s="19" t="n"/>
      <c r="J86" s="21">
        <f>IF(OR(A86="",D86=""),"",IFERROR(MAX(0,TODAY()-D86),""))</f>
        <v/>
      </c>
      <c r="K86" s="21">
        <f>IF(OR(A86="",B86=""),"",COUNTIFS('Marketing Calendar'!$A$5:$A$104,A86,'Marketing Calendar'!$B$5:$B$104,B86))</f>
        <v/>
      </c>
    </row>
    <row r="87">
      <c r="A87" s="16" t="n"/>
      <c r="B87" s="16" t="n"/>
      <c r="C87" s="16" t="n"/>
      <c r="D87" s="30" t="n"/>
      <c r="E87" s="18" t="n"/>
      <c r="F87" s="30" t="n"/>
      <c r="G87" s="30" t="n"/>
      <c r="H87" s="16" t="n"/>
      <c r="I87" s="19" t="n"/>
      <c r="J87" s="20">
        <f>IF(OR(A87="",D87=""),"",IFERROR(MAX(0,TODAY()-D87),""))</f>
        <v/>
      </c>
      <c r="K87" s="20">
        <f>IF(OR(A87="",B87=""),"",COUNTIFS('Marketing Calendar'!$A$5:$A$104,A87,'Marketing Calendar'!$B$5:$B$104,B87))</f>
        <v/>
      </c>
    </row>
    <row r="88">
      <c r="A88" s="16" t="n"/>
      <c r="B88" s="16" t="n"/>
      <c r="C88" s="16" t="n"/>
      <c r="D88" s="30" t="n"/>
      <c r="E88" s="18" t="n"/>
      <c r="F88" s="30" t="n"/>
      <c r="G88" s="30" t="n"/>
      <c r="H88" s="16" t="n"/>
      <c r="I88" s="19" t="n"/>
      <c r="J88" s="21">
        <f>IF(OR(A88="",D88=""),"",IFERROR(MAX(0,TODAY()-D88),""))</f>
        <v/>
      </c>
      <c r="K88" s="21">
        <f>IF(OR(A88="",B88=""),"",COUNTIFS('Marketing Calendar'!$A$5:$A$104,A88,'Marketing Calendar'!$B$5:$B$104,B88))</f>
        <v/>
      </c>
    </row>
    <row r="89">
      <c r="A89" s="16" t="n"/>
      <c r="B89" s="16" t="n"/>
      <c r="C89" s="16" t="n"/>
      <c r="D89" s="30" t="n"/>
      <c r="E89" s="18" t="n"/>
      <c r="F89" s="30" t="n"/>
      <c r="G89" s="30" t="n"/>
      <c r="H89" s="16" t="n"/>
      <c r="I89" s="19" t="n"/>
      <c r="J89" s="20">
        <f>IF(OR(A89="",D89=""),"",IFERROR(MAX(0,TODAY()-D89),""))</f>
        <v/>
      </c>
      <c r="K89" s="20">
        <f>IF(OR(A89="",B89=""),"",COUNTIFS('Marketing Calendar'!$A$5:$A$104,A89,'Marketing Calendar'!$B$5:$B$104,B89))</f>
        <v/>
      </c>
    </row>
    <row r="90">
      <c r="A90" s="16" t="n"/>
      <c r="B90" s="16" t="n"/>
      <c r="C90" s="16" t="n"/>
      <c r="D90" s="30" t="n"/>
      <c r="E90" s="18" t="n"/>
      <c r="F90" s="30" t="n"/>
      <c r="G90" s="30" t="n"/>
      <c r="H90" s="16" t="n"/>
      <c r="I90" s="19" t="n"/>
      <c r="J90" s="21">
        <f>IF(OR(A90="",D90=""),"",IFERROR(MAX(0,TODAY()-D90),""))</f>
        <v/>
      </c>
      <c r="K90" s="21">
        <f>IF(OR(A90="",B90=""),"",COUNTIFS('Marketing Calendar'!$A$5:$A$104,A90,'Marketing Calendar'!$B$5:$B$104,B90))</f>
        <v/>
      </c>
    </row>
    <row r="91">
      <c r="A91" s="16" t="n"/>
      <c r="B91" s="16" t="n"/>
      <c r="C91" s="16" t="n"/>
      <c r="D91" s="30" t="n"/>
      <c r="E91" s="18" t="n"/>
      <c r="F91" s="30" t="n"/>
      <c r="G91" s="30" t="n"/>
      <c r="H91" s="16" t="n"/>
      <c r="I91" s="19" t="n"/>
      <c r="J91" s="20">
        <f>IF(OR(A91="",D91=""),"",IFERROR(MAX(0,TODAY()-D91),""))</f>
        <v/>
      </c>
      <c r="K91" s="20">
        <f>IF(OR(A91="",B91=""),"",COUNTIFS('Marketing Calendar'!$A$5:$A$104,A91,'Marketing Calendar'!$B$5:$B$104,B91))</f>
        <v/>
      </c>
    </row>
    <row r="92">
      <c r="A92" s="16" t="n"/>
      <c r="B92" s="16" t="n"/>
      <c r="C92" s="16" t="n"/>
      <c r="D92" s="30" t="n"/>
      <c r="E92" s="18" t="n"/>
      <c r="F92" s="30" t="n"/>
      <c r="G92" s="30" t="n"/>
      <c r="H92" s="16" t="n"/>
      <c r="I92" s="19" t="n"/>
      <c r="J92" s="21">
        <f>IF(OR(A92="",D92=""),"",IFERROR(MAX(0,TODAY()-D92),""))</f>
        <v/>
      </c>
      <c r="K92" s="21">
        <f>IF(OR(A92="",B92=""),"",COUNTIFS('Marketing Calendar'!$A$5:$A$104,A92,'Marketing Calendar'!$B$5:$B$104,B92))</f>
        <v/>
      </c>
    </row>
    <row r="93">
      <c r="A93" s="16" t="n"/>
      <c r="B93" s="16" t="n"/>
      <c r="C93" s="16" t="n"/>
      <c r="D93" s="30" t="n"/>
      <c r="E93" s="18" t="n"/>
      <c r="F93" s="30" t="n"/>
      <c r="G93" s="30" t="n"/>
      <c r="H93" s="16" t="n"/>
      <c r="I93" s="19" t="n"/>
      <c r="J93" s="20">
        <f>IF(OR(A93="",D93=""),"",IFERROR(MAX(0,TODAY()-D93),""))</f>
        <v/>
      </c>
      <c r="K93" s="20">
        <f>IF(OR(A93="",B93=""),"",COUNTIFS('Marketing Calendar'!$A$5:$A$104,A93,'Marketing Calendar'!$B$5:$B$104,B93))</f>
        <v/>
      </c>
    </row>
    <row r="94">
      <c r="A94" s="16" t="n"/>
      <c r="B94" s="16" t="n"/>
      <c r="C94" s="16" t="n"/>
      <c r="D94" s="30" t="n"/>
      <c r="E94" s="18" t="n"/>
      <c r="F94" s="30" t="n"/>
      <c r="G94" s="30" t="n"/>
      <c r="H94" s="16" t="n"/>
      <c r="I94" s="19" t="n"/>
      <c r="J94" s="21">
        <f>IF(OR(A94="",D94=""),"",IFERROR(MAX(0,TODAY()-D94),""))</f>
        <v/>
      </c>
      <c r="K94" s="21">
        <f>IF(OR(A94="",B94=""),"",COUNTIFS('Marketing Calendar'!$A$5:$A$104,A94,'Marketing Calendar'!$B$5:$B$104,B94))</f>
        <v/>
      </c>
    </row>
    <row r="95">
      <c r="A95" s="16" t="n"/>
      <c r="B95" s="16" t="n"/>
      <c r="C95" s="16" t="n"/>
      <c r="D95" s="30" t="n"/>
      <c r="E95" s="18" t="n"/>
      <c r="F95" s="30" t="n"/>
      <c r="G95" s="30" t="n"/>
      <c r="H95" s="16" t="n"/>
      <c r="I95" s="19" t="n"/>
      <c r="J95" s="20">
        <f>IF(OR(A95="",D95=""),"",IFERROR(MAX(0,TODAY()-D95),""))</f>
        <v/>
      </c>
      <c r="K95" s="20">
        <f>IF(OR(A95="",B95=""),"",COUNTIFS('Marketing Calendar'!$A$5:$A$104,A95,'Marketing Calendar'!$B$5:$B$104,B95))</f>
        <v/>
      </c>
    </row>
    <row r="96">
      <c r="A96" s="16" t="n"/>
      <c r="B96" s="16" t="n"/>
      <c r="C96" s="16" t="n"/>
      <c r="D96" s="30" t="n"/>
      <c r="E96" s="18" t="n"/>
      <c r="F96" s="30" t="n"/>
      <c r="G96" s="30" t="n"/>
      <c r="H96" s="16" t="n"/>
      <c r="I96" s="19" t="n"/>
      <c r="J96" s="21">
        <f>IF(OR(A96="",D96=""),"",IFERROR(MAX(0,TODAY()-D96),""))</f>
        <v/>
      </c>
      <c r="K96" s="21">
        <f>IF(OR(A96="",B96=""),"",COUNTIFS('Marketing Calendar'!$A$5:$A$104,A96,'Marketing Calendar'!$B$5:$B$104,B96))</f>
        <v/>
      </c>
    </row>
    <row r="97">
      <c r="A97" s="16" t="n"/>
      <c r="B97" s="16" t="n"/>
      <c r="C97" s="16" t="n"/>
      <c r="D97" s="30" t="n"/>
      <c r="E97" s="18" t="n"/>
      <c r="F97" s="30" t="n"/>
      <c r="G97" s="30" t="n"/>
      <c r="H97" s="16" t="n"/>
      <c r="I97" s="19" t="n"/>
      <c r="J97" s="20">
        <f>IF(OR(A97="",D97=""),"",IFERROR(MAX(0,TODAY()-D97),""))</f>
        <v/>
      </c>
      <c r="K97" s="20">
        <f>IF(OR(A97="",B97=""),"",COUNTIFS('Marketing Calendar'!$A$5:$A$104,A97,'Marketing Calendar'!$B$5:$B$104,B97))</f>
        <v/>
      </c>
    </row>
    <row r="98">
      <c r="A98" s="16" t="n"/>
      <c r="B98" s="16" t="n"/>
      <c r="C98" s="16" t="n"/>
      <c r="D98" s="30" t="n"/>
      <c r="E98" s="18" t="n"/>
      <c r="F98" s="30" t="n"/>
      <c r="G98" s="30" t="n"/>
      <c r="H98" s="16" t="n"/>
      <c r="I98" s="19" t="n"/>
      <c r="J98" s="21">
        <f>IF(OR(A98="",D98=""),"",IFERROR(MAX(0,TODAY()-D98),""))</f>
        <v/>
      </c>
      <c r="K98" s="21">
        <f>IF(OR(A98="",B98=""),"",COUNTIFS('Marketing Calendar'!$A$5:$A$104,A98,'Marketing Calendar'!$B$5:$B$104,B98))</f>
        <v/>
      </c>
    </row>
    <row r="99">
      <c r="A99" s="16" t="n"/>
      <c r="B99" s="16" t="n"/>
      <c r="C99" s="16" t="n"/>
      <c r="D99" s="30" t="n"/>
      <c r="E99" s="18" t="n"/>
      <c r="F99" s="30" t="n"/>
      <c r="G99" s="30" t="n"/>
      <c r="H99" s="16" t="n"/>
      <c r="I99" s="19" t="n"/>
      <c r="J99" s="20">
        <f>IF(OR(A99="",D99=""),"",IFERROR(MAX(0,TODAY()-D99),""))</f>
        <v/>
      </c>
      <c r="K99" s="20">
        <f>IF(OR(A99="",B99=""),"",COUNTIFS('Marketing Calendar'!$A$5:$A$104,A99,'Marketing Calendar'!$B$5:$B$104,B99))</f>
        <v/>
      </c>
    </row>
    <row r="100">
      <c r="A100" s="16" t="n"/>
      <c r="B100" s="16" t="n"/>
      <c r="C100" s="16" t="n"/>
      <c r="D100" s="30" t="n"/>
      <c r="E100" s="18" t="n"/>
      <c r="F100" s="30" t="n"/>
      <c r="G100" s="30" t="n"/>
      <c r="H100" s="16" t="n"/>
      <c r="I100" s="19" t="n"/>
      <c r="J100" s="21">
        <f>IF(OR(A100="",D100=""),"",IFERROR(MAX(0,TODAY()-D100),""))</f>
        <v/>
      </c>
      <c r="K100" s="21">
        <f>IF(OR(A100="",B100=""),"",COUNTIFS('Marketing Calendar'!$A$5:$A$104,A100,'Marketing Calendar'!$B$5:$B$104,B100))</f>
        <v/>
      </c>
    </row>
    <row r="101">
      <c r="A101" s="16" t="n"/>
      <c r="B101" s="16" t="n"/>
      <c r="C101" s="16" t="n"/>
      <c r="D101" s="30" t="n"/>
      <c r="E101" s="18" t="n"/>
      <c r="F101" s="30" t="n"/>
      <c r="G101" s="30" t="n"/>
      <c r="H101" s="16" t="n"/>
      <c r="I101" s="19" t="n"/>
      <c r="J101" s="20">
        <f>IF(OR(A101="",D101=""),"",IFERROR(MAX(0,TODAY()-D101),""))</f>
        <v/>
      </c>
      <c r="K101" s="20">
        <f>IF(OR(A101="",B101=""),"",COUNTIFS('Marketing Calendar'!$A$5:$A$104,A101,'Marketing Calendar'!$B$5:$B$104,B101))</f>
        <v/>
      </c>
    </row>
    <row r="102">
      <c r="A102" s="16" t="n"/>
      <c r="B102" s="16" t="n"/>
      <c r="C102" s="16" t="n"/>
      <c r="D102" s="30" t="n"/>
      <c r="E102" s="18" t="n"/>
      <c r="F102" s="30" t="n"/>
      <c r="G102" s="30" t="n"/>
      <c r="H102" s="16" t="n"/>
      <c r="I102" s="19" t="n"/>
      <c r="J102" s="21">
        <f>IF(OR(A102="",D102=""),"",IFERROR(MAX(0,TODAY()-D102),""))</f>
        <v/>
      </c>
      <c r="K102" s="21">
        <f>IF(OR(A102="",B102=""),"",COUNTIFS('Marketing Calendar'!$A$5:$A$104,A102,'Marketing Calendar'!$B$5:$B$104,B102))</f>
        <v/>
      </c>
    </row>
    <row r="103">
      <c r="A103" s="16" t="n"/>
      <c r="B103" s="16" t="n"/>
      <c r="C103" s="16" t="n"/>
      <c r="D103" s="30" t="n"/>
      <c r="E103" s="18" t="n"/>
      <c r="F103" s="30" t="n"/>
      <c r="G103" s="30" t="n"/>
      <c r="H103" s="16" t="n"/>
      <c r="I103" s="19" t="n"/>
      <c r="J103" s="20">
        <f>IF(OR(A103="",D103=""),"",IFERROR(MAX(0,TODAY()-D103),""))</f>
        <v/>
      </c>
      <c r="K103" s="20">
        <f>IF(OR(A103="",B103=""),"",COUNTIFS('Marketing Calendar'!$A$5:$A$104,A103,'Marketing Calendar'!$B$5:$B$104,B103))</f>
        <v/>
      </c>
    </row>
    <row r="104">
      <c r="A104" s="16" t="n"/>
      <c r="B104" s="16" t="n"/>
      <c r="C104" s="16" t="n"/>
      <c r="D104" s="30" t="n"/>
      <c r="E104" s="18" t="n"/>
      <c r="F104" s="30" t="n"/>
      <c r="G104" s="30" t="n"/>
      <c r="H104" s="16" t="n"/>
      <c r="I104" s="19" t="n"/>
      <c r="J104" s="21">
        <f>IF(OR(A104="",D104=""),"",IFERROR(MAX(0,TODAY()-D104),""))</f>
        <v/>
      </c>
      <c r="K104" s="21">
        <f>IF(OR(A104="",B104=""),"",COUNTIFS('Marketing Calendar'!$A$5:$A$104,A104,'Marketing Calendar'!$B$5:$B$104,B104))</f>
        <v/>
      </c>
    </row>
  </sheetData>
  <autoFilter ref="A4:K104"/>
  <dataValidations count="4">
    <dataValidation sqref="C5:C104" showDropDown="0" showInputMessage="0" showErrorMessage="0" allowBlank="0" errorTitle="Check vacancy status" error="Choose a vacancy status from the editable Assumptions list." promptTitle="Vacancy status" prompt="Select the current working status." type="list">
      <formula1>'Assumptions'!$D$4:$D$7</formula1>
    </dataValidation>
    <dataValidation sqref="D5:D104 F5:G104" showDropDown="0" showInputMessage="0" showErrorMessage="0" allowBlank="0" errorTitle="Check date" error="Enter a date within the editable date limits on Assumptions." type="date" operator="between">
      <formula1>'Assumptions'!$B$8</formula1>
      <formula2>'Assumptions'!$B$9</formula2>
    </dataValidation>
    <dataValidation sqref="E5:E104" showDropDown="0" showInputMessage="0" showErrorMessage="0" allowBlank="0" errorTitle="Check asking rent" error="Enter a nonnegative dollar amount." type="decimal" operator="greaterThanOrEqual">
      <formula1>0</formula1>
    </dataValidation>
    <dataValidation sqref="H5:H104" showDropDown="0" showInputMessage="0" showErrorMessage="0" allowBlank="0" errorTitle="Check responsibility" error="Choose a responsibility from the editable Assumptions list." type="list">
      <formula1>'Assumptions'!$G$4:$G$9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 fitToPage="1"/>
  </sheetPr>
  <dimension ref="A1:L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5" customWidth="1" min="3" max="3"/>
    <col width="20" customWidth="1" min="4" max="4"/>
    <col width="34" customWidth="1" min="5" max="5"/>
    <col width="48" customWidth="1" min="6" max="6"/>
    <col width="11" customWidth="1" min="7" max="7"/>
    <col width="13" customWidth="1" min="8" max="8"/>
    <col width="20" customWidth="1" min="9" max="9"/>
    <col width="14" customWidth="1" min="10" max="10"/>
    <col width="13" customWidth="1" min="11" max="11"/>
    <col width="31" customWidth="1" min="12" max="12"/>
  </cols>
  <sheetData>
    <row r="1" ht="27" customHeight="1">
      <c r="A1" s="1" t="inlineStr">
        <is>
          <t>Rental Vacancy Marketing Calendar</t>
        </is>
      </c>
    </row>
    <row r="2" ht="29" customHeight="1">
      <c r="A2" s="14" t="inlineStr">
        <is>
          <t>Plan listing publication, refreshes, open houses, follow-ups, and related human review for vacant units.</t>
        </is>
      </c>
    </row>
    <row r="3"/>
    <row r="4" ht="31" customHeight="1">
      <c r="A4" s="15" t="inlineStr">
        <is>
          <t>Property</t>
        </is>
      </c>
      <c r="B4" s="15" t="inlineStr">
        <is>
          <t>Unit</t>
        </is>
      </c>
      <c r="C4" s="15" t="inlineStr">
        <is>
          <t>Activity Date</t>
        </is>
      </c>
      <c r="D4" s="15" t="inlineStr">
        <is>
          <t>Activity</t>
        </is>
      </c>
      <c r="E4" s="15" t="inlineStr">
        <is>
          <t>Channel / Vendor</t>
        </is>
      </c>
      <c r="F4" s="15" t="inlineStr">
        <is>
          <t>Description</t>
        </is>
      </c>
      <c r="G4" s="15" t="inlineStr">
        <is>
          <t>Quantity</t>
        </is>
      </c>
      <c r="H4" s="15" t="inlineStr">
        <is>
          <t>Amount</t>
        </is>
      </c>
      <c r="I4" s="15" t="inlineStr">
        <is>
          <t>Responsibility</t>
        </is>
      </c>
      <c r="J4" s="15" t="inlineStr">
        <is>
          <t>Status</t>
        </is>
      </c>
      <c r="K4" s="15" t="inlineStr">
        <is>
          <t>Days to Due</t>
        </is>
      </c>
      <c r="L4" s="15" t="inlineStr">
        <is>
          <t>Alert</t>
        </is>
      </c>
    </row>
    <row r="5">
      <c r="A5" s="16" t="inlineStr">
        <is>
          <t>Fictional Cedar Kite Homes</t>
        </is>
      </c>
      <c r="B5" s="16" t="inlineStr">
        <is>
          <t>Demo Unit A1</t>
        </is>
      </c>
      <c r="C5" s="30" t="n">
        <v>46255</v>
      </c>
      <c r="D5" s="16" t="inlineStr">
        <is>
          <t>Listing Publish</t>
        </is>
      </c>
      <c r="E5" s="16" t="inlineStr">
        <is>
          <t>Imaginary Rental Board</t>
        </is>
      </c>
      <c r="F5" s="19" t="inlineStr">
        <is>
          <t>Initial fictional listing publication.</t>
        </is>
      </c>
      <c r="G5" s="22" t="n">
        <v>1</v>
      </c>
      <c r="H5" s="18" t="n">
        <v>95</v>
      </c>
      <c r="I5" s="16" t="inlineStr">
        <is>
          <t>Avery Example</t>
        </is>
      </c>
      <c r="J5" s="16" t="inlineStr">
        <is>
          <t>Completed</t>
        </is>
      </c>
      <c r="K5" s="20">
        <f>IF(OR(A5="",C5="",J5=""),"",IF(OR(J5="Completed",J5="Canceled"),"",IFERROR(C5-TODAY(),"")))</f>
        <v/>
      </c>
      <c r="L5" s="23">
        <f>IF(OR(A5="",C5="",J5=""),"",IF(J5="Canceled","Canceled — no action",IF(J5="Completed","Completed",IF(C5&lt;TODAY(),"Past due — review",IF(C5&lt;=TODAY()+Assumptions!$B$5,"Due soon — review",IF(AND(H5&lt;&gt;"",H5&gt;Assumptions!$B$6),"Amount over review limit — check","Planned"))))))</f>
        <v/>
      </c>
    </row>
    <row r="6">
      <c r="A6" s="16" t="inlineStr">
        <is>
          <t>Fictional Cedar Kite Homes</t>
        </is>
      </c>
      <c r="B6" s="16" t="inlineStr">
        <is>
          <t>Demo Unit A1</t>
        </is>
      </c>
      <c r="C6" s="30" t="n">
        <v>46273</v>
      </c>
      <c r="D6" s="16" t="inlineStr">
        <is>
          <t>Listing Refresh</t>
        </is>
      </c>
      <c r="E6" s="16" t="inlineStr">
        <is>
          <t>Imaginary Rental Board</t>
        </is>
      </c>
      <c r="F6" s="19" t="inlineStr">
        <is>
          <t>Refresh the headline and availability details.</t>
        </is>
      </c>
      <c r="G6" s="22" t="n">
        <v>1</v>
      </c>
      <c r="H6" s="18" t="n">
        <v>0</v>
      </c>
      <c r="I6" s="16" t="inlineStr">
        <is>
          <t>Jordan Sample</t>
        </is>
      </c>
      <c r="J6" s="16" t="inlineStr">
        <is>
          <t>Planned</t>
        </is>
      </c>
      <c r="K6" s="21">
        <f>IF(OR(A6="",C6="",J6=""),"",IF(OR(J6="Completed",J6="Canceled"),"",IFERROR(C6-TODAY(),"")))</f>
        <v/>
      </c>
      <c r="L6" s="24">
        <f>IF(OR(A6="",C6="",J6=""),"",IF(J6="Canceled","Canceled — no action",IF(J6="Completed","Completed",IF(C6&lt;TODAY(),"Past due — review",IF(C6&lt;=TODAY()+Assumptions!$B$5,"Due soon — review",IF(AND(H6&lt;&gt;"",H6&gt;Assumptions!$B$6),"Amount over review limit — check","Planned"))))))</f>
        <v/>
      </c>
    </row>
    <row r="7">
      <c r="A7" s="16" t="inlineStr">
        <is>
          <t>Fictional Cedar Kite Homes</t>
        </is>
      </c>
      <c r="B7" s="16" t="inlineStr">
        <is>
          <t>Demo Unit A1</t>
        </is>
      </c>
      <c r="C7" s="30" t="n">
        <v>46278</v>
      </c>
      <c r="D7" s="16" t="inlineStr">
        <is>
          <t>Open House</t>
        </is>
      </c>
      <c r="E7" s="16" t="inlineStr">
        <is>
          <t>Fictional Showing Service</t>
        </is>
      </c>
      <c r="F7" s="19" t="inlineStr">
        <is>
          <t>Confirm the hosted showing window manually.</t>
        </is>
      </c>
      <c r="G7" s="22" t="n">
        <v>1</v>
      </c>
      <c r="H7" s="18" t="n">
        <v>125</v>
      </c>
      <c r="I7" s="16" t="inlineStr">
        <is>
          <t>Jordan Sample</t>
        </is>
      </c>
      <c r="J7" s="16" t="inlineStr">
        <is>
          <t>Scheduled</t>
        </is>
      </c>
      <c r="K7" s="20">
        <f>IF(OR(A7="",C7="",J7=""),"",IF(OR(J7="Completed",J7="Canceled"),"",IFERROR(C7-TODAY(),"")))</f>
        <v/>
      </c>
      <c r="L7" s="23">
        <f>IF(OR(A7="",C7="",J7=""),"",IF(J7="Canceled","Canceled — no action",IF(J7="Completed","Completed",IF(C7&lt;TODAY(),"Past due — review",IF(C7&lt;=TODAY()+Assumptions!$B$5,"Due soon — review",IF(AND(H7&lt;&gt;"",H7&gt;Assumptions!$B$6),"Amount over review limit — check","Planned"))))))</f>
        <v/>
      </c>
    </row>
    <row r="8">
      <c r="A8" s="16" t="inlineStr">
        <is>
          <t>Imaginary Blue Lantern Flats</t>
        </is>
      </c>
      <c r="B8" s="16" t="inlineStr">
        <is>
          <t>Sample Unit B2</t>
        </is>
      </c>
      <c r="C8" s="30" t="n">
        <v>46267</v>
      </c>
      <c r="D8" s="16" t="inlineStr">
        <is>
          <t>Listing Publish</t>
        </is>
      </c>
      <c r="E8" s="16" t="inlineStr">
        <is>
          <t>Imaginary Rental Board</t>
        </is>
      </c>
      <c r="F8" s="19" t="inlineStr">
        <is>
          <t>Publish the initial fictional unit listing.</t>
        </is>
      </c>
      <c r="G8" s="22" t="n">
        <v>1</v>
      </c>
      <c r="H8" s="18" t="n">
        <v>95</v>
      </c>
      <c r="I8" s="16" t="inlineStr">
        <is>
          <t>Casey Demo</t>
        </is>
      </c>
      <c r="J8" s="16" t="inlineStr">
        <is>
          <t>Completed</t>
        </is>
      </c>
      <c r="K8" s="21">
        <f>IF(OR(A8="",C8="",J8=""),"",IF(OR(J8="Completed",J8="Canceled"),"",IFERROR(C8-TODAY(),"")))</f>
        <v/>
      </c>
      <c r="L8" s="24">
        <f>IF(OR(A8="",C8="",J8=""),"",IF(J8="Canceled","Canceled — no action",IF(J8="Completed","Completed",IF(C8&lt;TODAY(),"Past due — review",IF(C8&lt;=TODAY()+Assumptions!$B$5,"Due soon — review",IF(AND(H8&lt;&gt;"",H8&gt;Assumptions!$B$6),"Amount over review limit — check","Planned"))))))</f>
        <v/>
      </c>
    </row>
    <row r="9">
      <c r="A9" s="16" t="inlineStr">
        <is>
          <t>Imaginary Blue Lantern Flats</t>
        </is>
      </c>
      <c r="B9" s="16" t="inlineStr">
        <is>
          <t>Sample Unit B2</t>
        </is>
      </c>
      <c r="C9" s="30" t="n">
        <v>46276</v>
      </c>
      <c r="D9" s="16" t="inlineStr">
        <is>
          <t>Inquiry Follow-Up</t>
        </is>
      </c>
      <c r="E9" s="16" t="inlineStr">
        <is>
          <t>In-house</t>
        </is>
      </c>
      <c r="F9" s="19" t="inlineStr">
        <is>
          <t>Review fictional inquiries and record next steps.</t>
        </is>
      </c>
      <c r="G9" s="22" t="n">
        <v>5</v>
      </c>
      <c r="H9" s="18" t="n">
        <v>0</v>
      </c>
      <c r="I9" s="16" t="inlineStr">
        <is>
          <t>Casey Demo</t>
        </is>
      </c>
      <c r="J9" s="16" t="inlineStr">
        <is>
          <t>Planned</t>
        </is>
      </c>
      <c r="K9" s="20">
        <f>IF(OR(A9="",C9="",J9=""),"",IF(OR(J9="Completed",J9="Canceled"),"",IFERROR(C9-TODAY(),"")))</f>
        <v/>
      </c>
      <c r="L9" s="23">
        <f>IF(OR(A9="",C9="",J9=""),"",IF(J9="Canceled","Canceled — no action",IF(J9="Completed","Completed",IF(C9&lt;TODAY(),"Past due — review",IF(C9&lt;=TODAY()+Assumptions!$B$5,"Due soon — review",IF(AND(H9&lt;&gt;"",H9&gt;Assumptions!$B$6),"Amount over review limit — check","Planned"))))))</f>
        <v/>
      </c>
    </row>
    <row r="10">
      <c r="A10" s="16" t="inlineStr">
        <is>
          <t>Sample Maple Orbit Court</t>
        </is>
      </c>
      <c r="B10" s="16" t="inlineStr">
        <is>
          <t>Demo Unit C3</t>
        </is>
      </c>
      <c r="C10" s="30" t="n">
        <v>46281</v>
      </c>
      <c r="D10" s="16" t="inlineStr">
        <is>
          <t>Photo Update</t>
        </is>
      </c>
      <c r="E10" s="16" t="inlineStr">
        <is>
          <t>Fictional Keyhole Media</t>
        </is>
      </c>
      <c r="F10" s="19" t="inlineStr">
        <is>
          <t>Hold the fictional photo appointment pending a unit check.</t>
        </is>
      </c>
      <c r="G10" s="22" t="n">
        <v>1</v>
      </c>
      <c r="H10" s="18" t="n">
        <v>500</v>
      </c>
      <c r="I10" s="16" t="inlineStr">
        <is>
          <t>Morgan Example</t>
        </is>
      </c>
      <c r="J10" s="16" t="inlineStr">
        <is>
          <t>Canceled</t>
        </is>
      </c>
      <c r="K10" s="21">
        <f>IF(OR(A10="",C10="",J10=""),"",IF(OR(J10="Completed",J10="Canceled"),"",IFERROR(C10-TODAY(),"")))</f>
        <v/>
      </c>
      <c r="L10" s="24">
        <f>IF(OR(A10="",C10="",J10=""),"",IF(J10="Canceled","Canceled — no action",IF(J10="Completed","Completed",IF(C10&lt;TODAY(),"Past due — review",IF(C10&lt;=TODAY()+Assumptions!$B$5,"Due soon — review",IF(AND(H10&lt;&gt;"",H10&gt;Assumptions!$B$6),"Amount over review limit — check","Planned"))))))</f>
        <v/>
      </c>
    </row>
    <row r="11">
      <c r="A11" s="16" t="inlineStr">
        <is>
          <t>Fictional Harbor Puzzle Place</t>
        </is>
      </c>
      <c r="B11" s="16" t="inlineStr">
        <is>
          <t>Example Unit D4</t>
        </is>
      </c>
      <c r="C11" s="30" t="n">
        <v>46274</v>
      </c>
      <c r="D11" s="16" t="inlineStr">
        <is>
          <t>Open House</t>
        </is>
      </c>
      <c r="E11" s="16" t="inlineStr">
        <is>
          <t>Fictional Showing Service</t>
        </is>
      </c>
      <c r="F11" s="19" t="inlineStr">
        <is>
          <t>Review attendance notes and decide the next step.</t>
        </is>
      </c>
      <c r="G11" s="22" t="n">
        <v>1</v>
      </c>
      <c r="H11" s="18" t="n">
        <v>125</v>
      </c>
      <c r="I11" s="16" t="inlineStr">
        <is>
          <t>Avery Example</t>
        </is>
      </c>
      <c r="J11" s="16" t="inlineStr">
        <is>
          <t>Scheduled</t>
        </is>
      </c>
      <c r="K11" s="20">
        <f>IF(OR(A11="",C11="",J11=""),"",IF(OR(J11="Completed",J11="Canceled"),"",IFERROR(C11-TODAY(),"")))</f>
        <v/>
      </c>
      <c r="L11" s="23">
        <f>IF(OR(A11="",C11="",J11=""),"",IF(J11="Canceled","Canceled — no action",IF(J11="Completed","Completed",IF(C11&lt;TODAY(),"Past due — review",IF(C11&lt;=TODAY()+Assumptions!$B$5,"Due soon — review",IF(AND(H11&lt;&gt;"",H11&gt;Assumptions!$B$6),"Amount over review limit — check","Planned"))))))</f>
        <v/>
      </c>
    </row>
    <row r="12">
      <c r="A12" s="16" t="inlineStr">
        <is>
          <t>Fictional Harbor Puzzle Place</t>
        </is>
      </c>
      <c r="B12" s="16" t="inlineStr">
        <is>
          <t>Example Unit D4</t>
        </is>
      </c>
      <c r="C12" s="30" t="n">
        <v>46280</v>
      </c>
      <c r="D12" s="16" t="inlineStr">
        <is>
          <t>Pricing Review</t>
        </is>
      </c>
      <c r="E12" s="16" t="inlineStr">
        <is>
          <t>In-house</t>
        </is>
      </c>
      <c r="F12" s="19" t="inlineStr">
        <is>
          <t>Conduct a human review of asking rent and listing response.</t>
        </is>
      </c>
      <c r="G12" s="22" t="n">
        <v>1</v>
      </c>
      <c r="H12" s="18" t="n">
        <v>0</v>
      </c>
      <c r="I12" s="16" t="inlineStr">
        <is>
          <t>Avery Example</t>
        </is>
      </c>
      <c r="J12" s="16" t="inlineStr">
        <is>
          <t>Planned</t>
        </is>
      </c>
      <c r="K12" s="21">
        <f>IF(OR(A12="",C12="",J12=""),"",IF(OR(J12="Completed",J12="Canceled"),"",IFERROR(C12-TODAY(),"")))</f>
        <v/>
      </c>
      <c r="L12" s="24">
        <f>IF(OR(A12="",C12="",J12=""),"",IF(J12="Canceled","Canceled — no action",IF(J12="Completed","Completed",IF(C12&lt;TODAY(),"Past due — review",IF(C12&lt;=TODAY()+Assumptions!$B$5,"Due soon — review",IF(AND(H12&lt;&gt;"",H12&gt;Assumptions!$B$6),"Amount over review limit — check","Planned"))))))</f>
        <v/>
      </c>
    </row>
    <row r="13">
      <c r="A13" s="16" t="inlineStr">
        <is>
          <t>Example Juniper Comet Homes</t>
        </is>
      </c>
      <c r="B13" s="16" t="inlineStr">
        <is>
          <t>Sample Unit E5</t>
        </is>
      </c>
      <c r="C13" s="30" t="n">
        <v>46272</v>
      </c>
      <c r="D13" s="16" t="inlineStr">
        <is>
          <t>Inquiry Follow-Up</t>
        </is>
      </c>
      <c r="E13" s="16" t="inlineStr">
        <is>
          <t>In-house</t>
        </is>
      </c>
      <c r="F13" s="19" t="inlineStr">
        <is>
          <t>Close the fictional follow-up after the pending lease update.</t>
        </is>
      </c>
      <c r="G13" s="22" t="n">
        <v>3</v>
      </c>
      <c r="H13" s="18" t="n">
        <v>0</v>
      </c>
      <c r="I13" s="16" t="inlineStr">
        <is>
          <t>Riley Sample</t>
        </is>
      </c>
      <c r="J13" s="16" t="inlineStr">
        <is>
          <t>Completed</t>
        </is>
      </c>
      <c r="K13" s="20">
        <f>IF(OR(A13="",C13="",J13=""),"",IF(OR(J13="Completed",J13="Canceled"),"",IFERROR(C13-TODAY(),"")))</f>
        <v/>
      </c>
      <c r="L13" s="23">
        <f>IF(OR(A13="",C13="",J13=""),"",IF(J13="Canceled","Canceled — no action",IF(J13="Completed","Completed",IF(C13&lt;TODAY(),"Past due — review",IF(C13&lt;=TODAY()+Assumptions!$B$5,"Due soon — review",IF(AND(H13&lt;&gt;"",H13&gt;Assumptions!$B$6),"Amount over review limit — check","Planned"))))))</f>
        <v/>
      </c>
    </row>
    <row r="14">
      <c r="A14" s="16" t="inlineStr">
        <is>
          <t>Imaginary Copper Nest Row</t>
        </is>
      </c>
      <c r="B14" s="16" t="inlineStr">
        <is>
          <t>Demo Unit F6</t>
        </is>
      </c>
      <c r="C14" s="30" t="n">
        <v>46277</v>
      </c>
      <c r="D14" s="16" t="inlineStr">
        <is>
          <t>Listing Publish</t>
        </is>
      </c>
      <c r="E14" s="16" t="inlineStr">
        <is>
          <t>Example-Only Neighborhood Circular</t>
        </is>
      </c>
      <c r="F14" s="19" t="inlineStr">
        <is>
          <t>Prepare fictional pre-availability circular copies.</t>
        </is>
      </c>
      <c r="G14" s="22" t="n">
        <v>100</v>
      </c>
      <c r="H14" s="18" t="n">
        <v>85</v>
      </c>
      <c r="I14" s="16" t="inlineStr">
        <is>
          <t>Jordan Sample</t>
        </is>
      </c>
      <c r="J14" s="16" t="inlineStr">
        <is>
          <t>Scheduled</t>
        </is>
      </c>
      <c r="K14" s="21">
        <f>IF(OR(A14="",C14="",J14=""),"",IF(OR(J14="Completed",J14="Canceled"),"",IFERROR(C14-TODAY(),"")))</f>
        <v/>
      </c>
      <c r="L14" s="24">
        <f>IF(OR(A14="",C14="",J14=""),"",IF(J14="Canceled","Canceled — no action",IF(J14="Completed","Completed",IF(C14&lt;TODAY(),"Past due — review",IF(C14&lt;=TODAY()+Assumptions!$B$5,"Due soon — review",IF(AND(H14&lt;&gt;"",H14&gt;Assumptions!$B$6),"Amount over review limit — check","Planned"))))))</f>
        <v/>
      </c>
    </row>
    <row r="15">
      <c r="A15" s="16" t="n"/>
      <c r="B15" s="16" t="n"/>
      <c r="C15" s="30" t="n"/>
      <c r="D15" s="16" t="n"/>
      <c r="E15" s="16" t="n"/>
      <c r="F15" s="19" t="n"/>
      <c r="G15" s="22" t="n"/>
      <c r="H15" s="18" t="n"/>
      <c r="I15" s="16" t="n"/>
      <c r="J15" s="16" t="n"/>
      <c r="K15" s="20">
        <f>IF(OR(A15="",C15="",J15=""),"",IF(OR(J15="Completed",J15="Canceled"),"",IFERROR(C15-TODAY(),"")))</f>
        <v/>
      </c>
      <c r="L15" s="23">
        <f>IF(OR(A15="",C15="",J15=""),"",IF(J15="Canceled","Canceled — no action",IF(J15="Completed","Completed",IF(C15&lt;TODAY(),"Past due — review",IF(C15&lt;=TODAY()+Assumptions!$B$5,"Due soon — review",IF(AND(H15&lt;&gt;"",H15&gt;Assumptions!$B$6),"Amount over review limit — check","Planned"))))))</f>
        <v/>
      </c>
    </row>
    <row r="16">
      <c r="A16" s="16" t="n"/>
      <c r="B16" s="16" t="n"/>
      <c r="C16" s="30" t="n"/>
      <c r="D16" s="16" t="n"/>
      <c r="E16" s="16" t="n"/>
      <c r="F16" s="19" t="n"/>
      <c r="G16" s="22" t="n"/>
      <c r="H16" s="18" t="n"/>
      <c r="I16" s="16" t="n"/>
      <c r="J16" s="16" t="n"/>
      <c r="K16" s="21">
        <f>IF(OR(A16="",C16="",J16=""),"",IF(OR(J16="Completed",J16="Canceled"),"",IFERROR(C16-TODAY(),"")))</f>
        <v/>
      </c>
      <c r="L16" s="24">
        <f>IF(OR(A16="",C16="",J16=""),"",IF(J16="Canceled","Canceled — no action",IF(J16="Completed","Completed",IF(C16&lt;TODAY(),"Past due — review",IF(C16&lt;=TODAY()+Assumptions!$B$5,"Due soon — review",IF(AND(H16&lt;&gt;"",H16&gt;Assumptions!$B$6),"Amount over review limit — check","Planned"))))))</f>
        <v/>
      </c>
    </row>
    <row r="17">
      <c r="A17" s="16" t="n"/>
      <c r="B17" s="16" t="n"/>
      <c r="C17" s="30" t="n"/>
      <c r="D17" s="16" t="n"/>
      <c r="E17" s="16" t="n"/>
      <c r="F17" s="19" t="n"/>
      <c r="G17" s="22" t="n"/>
      <c r="H17" s="18" t="n"/>
      <c r="I17" s="16" t="n"/>
      <c r="J17" s="16" t="n"/>
      <c r="K17" s="20">
        <f>IF(OR(A17="",C17="",J17=""),"",IF(OR(J17="Completed",J17="Canceled"),"",IFERROR(C17-TODAY(),"")))</f>
        <v/>
      </c>
      <c r="L17" s="23">
        <f>IF(OR(A17="",C17="",J17=""),"",IF(J17="Canceled","Canceled — no action",IF(J17="Completed","Completed",IF(C17&lt;TODAY(),"Past due — review",IF(C17&lt;=TODAY()+Assumptions!$B$5,"Due soon — review",IF(AND(H17&lt;&gt;"",H17&gt;Assumptions!$B$6),"Amount over review limit — check","Planned"))))))</f>
        <v/>
      </c>
    </row>
    <row r="18">
      <c r="A18" s="16" t="n"/>
      <c r="B18" s="16" t="n"/>
      <c r="C18" s="30" t="n"/>
      <c r="D18" s="16" t="n"/>
      <c r="E18" s="16" t="n"/>
      <c r="F18" s="19" t="n"/>
      <c r="G18" s="22" t="n"/>
      <c r="H18" s="18" t="n"/>
      <c r="I18" s="16" t="n"/>
      <c r="J18" s="16" t="n"/>
      <c r="K18" s="21">
        <f>IF(OR(A18="",C18="",J18=""),"",IF(OR(J18="Completed",J18="Canceled"),"",IFERROR(C18-TODAY(),"")))</f>
        <v/>
      </c>
      <c r="L18" s="24">
        <f>IF(OR(A18="",C18="",J18=""),"",IF(J18="Canceled","Canceled — no action",IF(J18="Completed","Completed",IF(C18&lt;TODAY(),"Past due — review",IF(C18&lt;=TODAY()+Assumptions!$B$5,"Due soon — review",IF(AND(H18&lt;&gt;"",H18&gt;Assumptions!$B$6),"Amount over review limit — check","Planned"))))))</f>
        <v/>
      </c>
    </row>
    <row r="19">
      <c r="A19" s="16" t="n"/>
      <c r="B19" s="16" t="n"/>
      <c r="C19" s="30" t="n"/>
      <c r="D19" s="16" t="n"/>
      <c r="E19" s="16" t="n"/>
      <c r="F19" s="19" t="n"/>
      <c r="G19" s="22" t="n"/>
      <c r="H19" s="18" t="n"/>
      <c r="I19" s="16" t="n"/>
      <c r="J19" s="16" t="n"/>
      <c r="K19" s="20">
        <f>IF(OR(A19="",C19="",J19=""),"",IF(OR(J19="Completed",J19="Canceled"),"",IFERROR(C19-TODAY(),"")))</f>
        <v/>
      </c>
      <c r="L19" s="23">
        <f>IF(OR(A19="",C19="",J19=""),"",IF(J19="Canceled","Canceled — no action",IF(J19="Completed","Completed",IF(C19&lt;TODAY(),"Past due — review",IF(C19&lt;=TODAY()+Assumptions!$B$5,"Due soon — review",IF(AND(H19&lt;&gt;"",H19&gt;Assumptions!$B$6),"Amount over review limit — check","Planned"))))))</f>
        <v/>
      </c>
    </row>
    <row r="20">
      <c r="A20" s="16" t="n"/>
      <c r="B20" s="16" t="n"/>
      <c r="C20" s="30" t="n"/>
      <c r="D20" s="16" t="n"/>
      <c r="E20" s="16" t="n"/>
      <c r="F20" s="19" t="n"/>
      <c r="G20" s="22" t="n"/>
      <c r="H20" s="18" t="n"/>
      <c r="I20" s="16" t="n"/>
      <c r="J20" s="16" t="n"/>
      <c r="K20" s="21">
        <f>IF(OR(A20="",C20="",J20=""),"",IF(OR(J20="Completed",J20="Canceled"),"",IFERROR(C20-TODAY(),"")))</f>
        <v/>
      </c>
      <c r="L20" s="24">
        <f>IF(OR(A20="",C20="",J20=""),"",IF(J20="Canceled","Canceled — no action",IF(J20="Completed","Completed",IF(C20&lt;TODAY(),"Past due — review",IF(C20&lt;=TODAY()+Assumptions!$B$5,"Due soon — review",IF(AND(H20&lt;&gt;"",H20&gt;Assumptions!$B$6),"Amount over review limit — check","Planned"))))))</f>
        <v/>
      </c>
    </row>
    <row r="21">
      <c r="A21" s="16" t="n"/>
      <c r="B21" s="16" t="n"/>
      <c r="C21" s="30" t="n"/>
      <c r="D21" s="16" t="n"/>
      <c r="E21" s="16" t="n"/>
      <c r="F21" s="19" t="n"/>
      <c r="G21" s="22" t="n"/>
      <c r="H21" s="18" t="n"/>
      <c r="I21" s="16" t="n"/>
      <c r="J21" s="16" t="n"/>
      <c r="K21" s="20">
        <f>IF(OR(A21="",C21="",J21=""),"",IF(OR(J21="Completed",J21="Canceled"),"",IFERROR(C21-TODAY(),"")))</f>
        <v/>
      </c>
      <c r="L21" s="23">
        <f>IF(OR(A21="",C21="",J21=""),"",IF(J21="Canceled","Canceled — no action",IF(J21="Completed","Completed",IF(C21&lt;TODAY(),"Past due — review",IF(C21&lt;=TODAY()+Assumptions!$B$5,"Due soon — review",IF(AND(H21&lt;&gt;"",H21&gt;Assumptions!$B$6),"Amount over review limit — check","Planned"))))))</f>
        <v/>
      </c>
    </row>
    <row r="22">
      <c r="A22" s="16" t="n"/>
      <c r="B22" s="16" t="n"/>
      <c r="C22" s="30" t="n"/>
      <c r="D22" s="16" t="n"/>
      <c r="E22" s="16" t="n"/>
      <c r="F22" s="19" t="n"/>
      <c r="G22" s="22" t="n"/>
      <c r="H22" s="18" t="n"/>
      <c r="I22" s="16" t="n"/>
      <c r="J22" s="16" t="n"/>
      <c r="K22" s="21">
        <f>IF(OR(A22="",C22="",J22=""),"",IF(OR(J22="Completed",J22="Canceled"),"",IFERROR(C22-TODAY(),"")))</f>
        <v/>
      </c>
      <c r="L22" s="24">
        <f>IF(OR(A22="",C22="",J22=""),"",IF(J22="Canceled","Canceled — no action",IF(J22="Completed","Completed",IF(C22&lt;TODAY(),"Past due — review",IF(C22&lt;=TODAY()+Assumptions!$B$5,"Due soon — review",IF(AND(H22&lt;&gt;"",H22&gt;Assumptions!$B$6),"Amount over review limit — check","Planned"))))))</f>
        <v/>
      </c>
    </row>
    <row r="23">
      <c r="A23" s="16" t="n"/>
      <c r="B23" s="16" t="n"/>
      <c r="C23" s="30" t="n"/>
      <c r="D23" s="16" t="n"/>
      <c r="E23" s="16" t="n"/>
      <c r="F23" s="19" t="n"/>
      <c r="G23" s="22" t="n"/>
      <c r="H23" s="18" t="n"/>
      <c r="I23" s="16" t="n"/>
      <c r="J23" s="16" t="n"/>
      <c r="K23" s="20">
        <f>IF(OR(A23="",C23="",J23=""),"",IF(OR(J23="Completed",J23="Canceled"),"",IFERROR(C23-TODAY(),"")))</f>
        <v/>
      </c>
      <c r="L23" s="23">
        <f>IF(OR(A23="",C23="",J23=""),"",IF(J23="Canceled","Canceled — no action",IF(J23="Completed","Completed",IF(C23&lt;TODAY(),"Past due — review",IF(C23&lt;=TODAY()+Assumptions!$B$5,"Due soon — review",IF(AND(H23&lt;&gt;"",H23&gt;Assumptions!$B$6),"Amount over review limit — check","Planned"))))))</f>
        <v/>
      </c>
    </row>
    <row r="24">
      <c r="A24" s="16" t="n"/>
      <c r="B24" s="16" t="n"/>
      <c r="C24" s="30" t="n"/>
      <c r="D24" s="16" t="n"/>
      <c r="E24" s="16" t="n"/>
      <c r="F24" s="19" t="n"/>
      <c r="G24" s="22" t="n"/>
      <c r="H24" s="18" t="n"/>
      <c r="I24" s="16" t="n"/>
      <c r="J24" s="16" t="n"/>
      <c r="K24" s="21">
        <f>IF(OR(A24="",C24="",J24=""),"",IF(OR(J24="Completed",J24="Canceled"),"",IFERROR(C24-TODAY(),"")))</f>
        <v/>
      </c>
      <c r="L24" s="24">
        <f>IF(OR(A24="",C24="",J24=""),"",IF(J24="Canceled","Canceled — no action",IF(J24="Completed","Completed",IF(C24&lt;TODAY(),"Past due — review",IF(C24&lt;=TODAY()+Assumptions!$B$5,"Due soon — review",IF(AND(H24&lt;&gt;"",H24&gt;Assumptions!$B$6),"Amount over review limit — check","Planned"))))))</f>
        <v/>
      </c>
    </row>
    <row r="25">
      <c r="A25" s="16" t="n"/>
      <c r="B25" s="16" t="n"/>
      <c r="C25" s="30" t="n"/>
      <c r="D25" s="16" t="n"/>
      <c r="E25" s="16" t="n"/>
      <c r="F25" s="19" t="n"/>
      <c r="G25" s="22" t="n"/>
      <c r="H25" s="18" t="n"/>
      <c r="I25" s="16" t="n"/>
      <c r="J25" s="16" t="n"/>
      <c r="K25" s="20">
        <f>IF(OR(A25="",C25="",J25=""),"",IF(OR(J25="Completed",J25="Canceled"),"",IFERROR(C25-TODAY(),"")))</f>
        <v/>
      </c>
      <c r="L25" s="23">
        <f>IF(OR(A25="",C25="",J25=""),"",IF(J25="Canceled","Canceled — no action",IF(J25="Completed","Completed",IF(C25&lt;TODAY(),"Past due — review",IF(C25&lt;=TODAY()+Assumptions!$B$5,"Due soon — review",IF(AND(H25&lt;&gt;"",H25&gt;Assumptions!$B$6),"Amount over review limit — check","Planned"))))))</f>
        <v/>
      </c>
    </row>
    <row r="26">
      <c r="A26" s="16" t="n"/>
      <c r="B26" s="16" t="n"/>
      <c r="C26" s="30" t="n"/>
      <c r="D26" s="16" t="n"/>
      <c r="E26" s="16" t="n"/>
      <c r="F26" s="19" t="n"/>
      <c r="G26" s="22" t="n"/>
      <c r="H26" s="18" t="n"/>
      <c r="I26" s="16" t="n"/>
      <c r="J26" s="16" t="n"/>
      <c r="K26" s="21">
        <f>IF(OR(A26="",C26="",J26=""),"",IF(OR(J26="Completed",J26="Canceled"),"",IFERROR(C26-TODAY(),"")))</f>
        <v/>
      </c>
      <c r="L26" s="24">
        <f>IF(OR(A26="",C26="",J26=""),"",IF(J26="Canceled","Canceled — no action",IF(J26="Completed","Completed",IF(C26&lt;TODAY(),"Past due — review",IF(C26&lt;=TODAY()+Assumptions!$B$5,"Due soon — review",IF(AND(H26&lt;&gt;"",H26&gt;Assumptions!$B$6),"Amount over review limit — check","Planned"))))))</f>
        <v/>
      </c>
    </row>
    <row r="27">
      <c r="A27" s="16" t="n"/>
      <c r="B27" s="16" t="n"/>
      <c r="C27" s="30" t="n"/>
      <c r="D27" s="16" t="n"/>
      <c r="E27" s="16" t="n"/>
      <c r="F27" s="19" t="n"/>
      <c r="G27" s="22" t="n"/>
      <c r="H27" s="18" t="n"/>
      <c r="I27" s="16" t="n"/>
      <c r="J27" s="16" t="n"/>
      <c r="K27" s="20">
        <f>IF(OR(A27="",C27="",J27=""),"",IF(OR(J27="Completed",J27="Canceled"),"",IFERROR(C27-TODAY(),"")))</f>
        <v/>
      </c>
      <c r="L27" s="23">
        <f>IF(OR(A27="",C27="",J27=""),"",IF(J27="Canceled","Canceled — no action",IF(J27="Completed","Completed",IF(C27&lt;TODAY(),"Past due — review",IF(C27&lt;=TODAY()+Assumptions!$B$5,"Due soon — review",IF(AND(H27&lt;&gt;"",H27&gt;Assumptions!$B$6),"Amount over review limit — check","Planned"))))))</f>
        <v/>
      </c>
    </row>
    <row r="28">
      <c r="A28" s="16" t="n"/>
      <c r="B28" s="16" t="n"/>
      <c r="C28" s="30" t="n"/>
      <c r="D28" s="16" t="n"/>
      <c r="E28" s="16" t="n"/>
      <c r="F28" s="19" t="n"/>
      <c r="G28" s="22" t="n"/>
      <c r="H28" s="18" t="n"/>
      <c r="I28" s="16" t="n"/>
      <c r="J28" s="16" t="n"/>
      <c r="K28" s="21">
        <f>IF(OR(A28="",C28="",J28=""),"",IF(OR(J28="Completed",J28="Canceled"),"",IFERROR(C28-TODAY(),"")))</f>
        <v/>
      </c>
      <c r="L28" s="24">
        <f>IF(OR(A28="",C28="",J28=""),"",IF(J28="Canceled","Canceled — no action",IF(J28="Completed","Completed",IF(C28&lt;TODAY(),"Past due — review",IF(C28&lt;=TODAY()+Assumptions!$B$5,"Due soon — review",IF(AND(H28&lt;&gt;"",H28&gt;Assumptions!$B$6),"Amount over review limit — check","Planned"))))))</f>
        <v/>
      </c>
    </row>
    <row r="29">
      <c r="A29" s="16" t="n"/>
      <c r="B29" s="16" t="n"/>
      <c r="C29" s="30" t="n"/>
      <c r="D29" s="16" t="n"/>
      <c r="E29" s="16" t="n"/>
      <c r="F29" s="19" t="n"/>
      <c r="G29" s="22" t="n"/>
      <c r="H29" s="18" t="n"/>
      <c r="I29" s="16" t="n"/>
      <c r="J29" s="16" t="n"/>
      <c r="K29" s="20">
        <f>IF(OR(A29="",C29="",J29=""),"",IF(OR(J29="Completed",J29="Canceled"),"",IFERROR(C29-TODAY(),"")))</f>
        <v/>
      </c>
      <c r="L29" s="23">
        <f>IF(OR(A29="",C29="",J29=""),"",IF(J29="Canceled","Canceled — no action",IF(J29="Completed","Completed",IF(C29&lt;TODAY(),"Past due — review",IF(C29&lt;=TODAY()+Assumptions!$B$5,"Due soon — review",IF(AND(H29&lt;&gt;"",H29&gt;Assumptions!$B$6),"Amount over review limit — check","Planned"))))))</f>
        <v/>
      </c>
    </row>
    <row r="30">
      <c r="A30" s="16" t="n"/>
      <c r="B30" s="16" t="n"/>
      <c r="C30" s="30" t="n"/>
      <c r="D30" s="16" t="n"/>
      <c r="E30" s="16" t="n"/>
      <c r="F30" s="19" t="n"/>
      <c r="G30" s="22" t="n"/>
      <c r="H30" s="18" t="n"/>
      <c r="I30" s="16" t="n"/>
      <c r="J30" s="16" t="n"/>
      <c r="K30" s="21">
        <f>IF(OR(A30="",C30="",J30=""),"",IF(OR(J30="Completed",J30="Canceled"),"",IFERROR(C30-TODAY(),"")))</f>
        <v/>
      </c>
      <c r="L30" s="24">
        <f>IF(OR(A30="",C30="",J30=""),"",IF(J30="Canceled","Canceled — no action",IF(J30="Completed","Completed",IF(C30&lt;TODAY(),"Past due — review",IF(C30&lt;=TODAY()+Assumptions!$B$5,"Due soon — review",IF(AND(H30&lt;&gt;"",H30&gt;Assumptions!$B$6),"Amount over review limit — check","Planned"))))))</f>
        <v/>
      </c>
    </row>
    <row r="31">
      <c r="A31" s="16" t="n"/>
      <c r="B31" s="16" t="n"/>
      <c r="C31" s="30" t="n"/>
      <c r="D31" s="16" t="n"/>
      <c r="E31" s="16" t="n"/>
      <c r="F31" s="19" t="n"/>
      <c r="G31" s="22" t="n"/>
      <c r="H31" s="18" t="n"/>
      <c r="I31" s="16" t="n"/>
      <c r="J31" s="16" t="n"/>
      <c r="K31" s="20">
        <f>IF(OR(A31="",C31="",J31=""),"",IF(OR(J31="Completed",J31="Canceled"),"",IFERROR(C31-TODAY(),"")))</f>
        <v/>
      </c>
      <c r="L31" s="23">
        <f>IF(OR(A31="",C31="",J31=""),"",IF(J31="Canceled","Canceled — no action",IF(J31="Completed","Completed",IF(C31&lt;TODAY(),"Past due — review",IF(C31&lt;=TODAY()+Assumptions!$B$5,"Due soon — review",IF(AND(H31&lt;&gt;"",H31&gt;Assumptions!$B$6),"Amount over review limit — check","Planned"))))))</f>
        <v/>
      </c>
    </row>
    <row r="32">
      <c r="A32" s="16" t="n"/>
      <c r="B32" s="16" t="n"/>
      <c r="C32" s="30" t="n"/>
      <c r="D32" s="16" t="n"/>
      <c r="E32" s="16" t="n"/>
      <c r="F32" s="19" t="n"/>
      <c r="G32" s="22" t="n"/>
      <c r="H32" s="18" t="n"/>
      <c r="I32" s="16" t="n"/>
      <c r="J32" s="16" t="n"/>
      <c r="K32" s="21">
        <f>IF(OR(A32="",C32="",J32=""),"",IF(OR(J32="Completed",J32="Canceled"),"",IFERROR(C32-TODAY(),"")))</f>
        <v/>
      </c>
      <c r="L32" s="24">
        <f>IF(OR(A32="",C32="",J32=""),"",IF(J32="Canceled","Canceled — no action",IF(J32="Completed","Completed",IF(C32&lt;TODAY(),"Past due — review",IF(C32&lt;=TODAY()+Assumptions!$B$5,"Due soon — review",IF(AND(H32&lt;&gt;"",H32&gt;Assumptions!$B$6),"Amount over review limit — check","Planned"))))))</f>
        <v/>
      </c>
    </row>
    <row r="33">
      <c r="A33" s="16" t="n"/>
      <c r="B33" s="16" t="n"/>
      <c r="C33" s="30" t="n"/>
      <c r="D33" s="16" t="n"/>
      <c r="E33" s="16" t="n"/>
      <c r="F33" s="19" t="n"/>
      <c r="G33" s="22" t="n"/>
      <c r="H33" s="18" t="n"/>
      <c r="I33" s="16" t="n"/>
      <c r="J33" s="16" t="n"/>
      <c r="K33" s="20">
        <f>IF(OR(A33="",C33="",J33=""),"",IF(OR(J33="Completed",J33="Canceled"),"",IFERROR(C33-TODAY(),"")))</f>
        <v/>
      </c>
      <c r="L33" s="23">
        <f>IF(OR(A33="",C33="",J33=""),"",IF(J33="Canceled","Canceled — no action",IF(J33="Completed","Completed",IF(C33&lt;TODAY(),"Past due — review",IF(C33&lt;=TODAY()+Assumptions!$B$5,"Due soon — review",IF(AND(H33&lt;&gt;"",H33&gt;Assumptions!$B$6),"Amount over review limit — check","Planned"))))))</f>
        <v/>
      </c>
    </row>
    <row r="34">
      <c r="A34" s="16" t="n"/>
      <c r="B34" s="16" t="n"/>
      <c r="C34" s="30" t="n"/>
      <c r="D34" s="16" t="n"/>
      <c r="E34" s="16" t="n"/>
      <c r="F34" s="19" t="n"/>
      <c r="G34" s="22" t="n"/>
      <c r="H34" s="18" t="n"/>
      <c r="I34" s="16" t="n"/>
      <c r="J34" s="16" t="n"/>
      <c r="K34" s="21">
        <f>IF(OR(A34="",C34="",J34=""),"",IF(OR(J34="Completed",J34="Canceled"),"",IFERROR(C34-TODAY(),"")))</f>
        <v/>
      </c>
      <c r="L34" s="24">
        <f>IF(OR(A34="",C34="",J34=""),"",IF(J34="Canceled","Canceled — no action",IF(J34="Completed","Completed",IF(C34&lt;TODAY(),"Past due — review",IF(C34&lt;=TODAY()+Assumptions!$B$5,"Due soon — review",IF(AND(H34&lt;&gt;"",H34&gt;Assumptions!$B$6),"Amount over review limit — check","Planned"))))))</f>
        <v/>
      </c>
    </row>
    <row r="35">
      <c r="A35" s="16" t="n"/>
      <c r="B35" s="16" t="n"/>
      <c r="C35" s="30" t="n"/>
      <c r="D35" s="16" t="n"/>
      <c r="E35" s="16" t="n"/>
      <c r="F35" s="19" t="n"/>
      <c r="G35" s="22" t="n"/>
      <c r="H35" s="18" t="n"/>
      <c r="I35" s="16" t="n"/>
      <c r="J35" s="16" t="n"/>
      <c r="K35" s="20">
        <f>IF(OR(A35="",C35="",J35=""),"",IF(OR(J35="Completed",J35="Canceled"),"",IFERROR(C35-TODAY(),"")))</f>
        <v/>
      </c>
      <c r="L35" s="23">
        <f>IF(OR(A35="",C35="",J35=""),"",IF(J35="Canceled","Canceled — no action",IF(J35="Completed","Completed",IF(C35&lt;TODAY(),"Past due — review",IF(C35&lt;=TODAY()+Assumptions!$B$5,"Due soon — review",IF(AND(H35&lt;&gt;"",H35&gt;Assumptions!$B$6),"Amount over review limit — check","Planned"))))))</f>
        <v/>
      </c>
    </row>
    <row r="36">
      <c r="A36" s="16" t="n"/>
      <c r="B36" s="16" t="n"/>
      <c r="C36" s="30" t="n"/>
      <c r="D36" s="16" t="n"/>
      <c r="E36" s="16" t="n"/>
      <c r="F36" s="19" t="n"/>
      <c r="G36" s="22" t="n"/>
      <c r="H36" s="18" t="n"/>
      <c r="I36" s="16" t="n"/>
      <c r="J36" s="16" t="n"/>
      <c r="K36" s="21">
        <f>IF(OR(A36="",C36="",J36=""),"",IF(OR(J36="Completed",J36="Canceled"),"",IFERROR(C36-TODAY(),"")))</f>
        <v/>
      </c>
      <c r="L36" s="24">
        <f>IF(OR(A36="",C36="",J36=""),"",IF(J36="Canceled","Canceled — no action",IF(J36="Completed","Completed",IF(C36&lt;TODAY(),"Past due — review",IF(C36&lt;=TODAY()+Assumptions!$B$5,"Due soon — review",IF(AND(H36&lt;&gt;"",H36&gt;Assumptions!$B$6),"Amount over review limit — check","Planned"))))))</f>
        <v/>
      </c>
    </row>
    <row r="37">
      <c r="A37" s="16" t="n"/>
      <c r="B37" s="16" t="n"/>
      <c r="C37" s="30" t="n"/>
      <c r="D37" s="16" t="n"/>
      <c r="E37" s="16" t="n"/>
      <c r="F37" s="19" t="n"/>
      <c r="G37" s="22" t="n"/>
      <c r="H37" s="18" t="n"/>
      <c r="I37" s="16" t="n"/>
      <c r="J37" s="16" t="n"/>
      <c r="K37" s="20">
        <f>IF(OR(A37="",C37="",J37=""),"",IF(OR(J37="Completed",J37="Canceled"),"",IFERROR(C37-TODAY(),"")))</f>
        <v/>
      </c>
      <c r="L37" s="23">
        <f>IF(OR(A37="",C37="",J37=""),"",IF(J37="Canceled","Canceled — no action",IF(J37="Completed","Completed",IF(C37&lt;TODAY(),"Past due — review",IF(C37&lt;=TODAY()+Assumptions!$B$5,"Due soon — review",IF(AND(H37&lt;&gt;"",H37&gt;Assumptions!$B$6),"Amount over review limit — check","Planned"))))))</f>
        <v/>
      </c>
    </row>
    <row r="38">
      <c r="A38" s="16" t="n"/>
      <c r="B38" s="16" t="n"/>
      <c r="C38" s="30" t="n"/>
      <c r="D38" s="16" t="n"/>
      <c r="E38" s="16" t="n"/>
      <c r="F38" s="19" t="n"/>
      <c r="G38" s="22" t="n"/>
      <c r="H38" s="18" t="n"/>
      <c r="I38" s="16" t="n"/>
      <c r="J38" s="16" t="n"/>
      <c r="K38" s="21">
        <f>IF(OR(A38="",C38="",J38=""),"",IF(OR(J38="Completed",J38="Canceled"),"",IFERROR(C38-TODAY(),"")))</f>
        <v/>
      </c>
      <c r="L38" s="24">
        <f>IF(OR(A38="",C38="",J38=""),"",IF(J38="Canceled","Canceled — no action",IF(J38="Completed","Completed",IF(C38&lt;TODAY(),"Past due — review",IF(C38&lt;=TODAY()+Assumptions!$B$5,"Due soon — review",IF(AND(H38&lt;&gt;"",H38&gt;Assumptions!$B$6),"Amount over review limit — check","Planned"))))))</f>
        <v/>
      </c>
    </row>
    <row r="39">
      <c r="A39" s="16" t="n"/>
      <c r="B39" s="16" t="n"/>
      <c r="C39" s="30" t="n"/>
      <c r="D39" s="16" t="n"/>
      <c r="E39" s="16" t="n"/>
      <c r="F39" s="19" t="n"/>
      <c r="G39" s="22" t="n"/>
      <c r="H39" s="18" t="n"/>
      <c r="I39" s="16" t="n"/>
      <c r="J39" s="16" t="n"/>
      <c r="K39" s="20">
        <f>IF(OR(A39="",C39="",J39=""),"",IF(OR(J39="Completed",J39="Canceled"),"",IFERROR(C39-TODAY(),"")))</f>
        <v/>
      </c>
      <c r="L39" s="23">
        <f>IF(OR(A39="",C39="",J39=""),"",IF(J39="Canceled","Canceled — no action",IF(J39="Completed","Completed",IF(C39&lt;TODAY(),"Past due — review",IF(C39&lt;=TODAY()+Assumptions!$B$5,"Due soon — review",IF(AND(H39&lt;&gt;"",H39&gt;Assumptions!$B$6),"Amount over review limit — check","Planned"))))))</f>
        <v/>
      </c>
    </row>
    <row r="40">
      <c r="A40" s="16" t="n"/>
      <c r="B40" s="16" t="n"/>
      <c r="C40" s="30" t="n"/>
      <c r="D40" s="16" t="n"/>
      <c r="E40" s="16" t="n"/>
      <c r="F40" s="19" t="n"/>
      <c r="G40" s="22" t="n"/>
      <c r="H40" s="18" t="n"/>
      <c r="I40" s="16" t="n"/>
      <c r="J40" s="16" t="n"/>
      <c r="K40" s="21">
        <f>IF(OR(A40="",C40="",J40=""),"",IF(OR(J40="Completed",J40="Canceled"),"",IFERROR(C40-TODAY(),"")))</f>
        <v/>
      </c>
      <c r="L40" s="24">
        <f>IF(OR(A40="",C40="",J40=""),"",IF(J40="Canceled","Canceled — no action",IF(J40="Completed","Completed",IF(C40&lt;TODAY(),"Past due — review",IF(C40&lt;=TODAY()+Assumptions!$B$5,"Due soon — review",IF(AND(H40&lt;&gt;"",H40&gt;Assumptions!$B$6),"Amount over review limit — check","Planned"))))))</f>
        <v/>
      </c>
    </row>
    <row r="41">
      <c r="A41" s="16" t="n"/>
      <c r="B41" s="16" t="n"/>
      <c r="C41" s="30" t="n"/>
      <c r="D41" s="16" t="n"/>
      <c r="E41" s="16" t="n"/>
      <c r="F41" s="19" t="n"/>
      <c r="G41" s="22" t="n"/>
      <c r="H41" s="18" t="n"/>
      <c r="I41" s="16" t="n"/>
      <c r="J41" s="16" t="n"/>
      <c r="K41" s="20">
        <f>IF(OR(A41="",C41="",J41=""),"",IF(OR(J41="Completed",J41="Canceled"),"",IFERROR(C41-TODAY(),"")))</f>
        <v/>
      </c>
      <c r="L41" s="23">
        <f>IF(OR(A41="",C41="",J41=""),"",IF(J41="Canceled","Canceled — no action",IF(J41="Completed","Completed",IF(C41&lt;TODAY(),"Past due — review",IF(C41&lt;=TODAY()+Assumptions!$B$5,"Due soon — review",IF(AND(H41&lt;&gt;"",H41&gt;Assumptions!$B$6),"Amount over review limit — check","Planned"))))))</f>
        <v/>
      </c>
    </row>
    <row r="42">
      <c r="A42" s="16" t="n"/>
      <c r="B42" s="16" t="n"/>
      <c r="C42" s="30" t="n"/>
      <c r="D42" s="16" t="n"/>
      <c r="E42" s="16" t="n"/>
      <c r="F42" s="19" t="n"/>
      <c r="G42" s="22" t="n"/>
      <c r="H42" s="18" t="n"/>
      <c r="I42" s="16" t="n"/>
      <c r="J42" s="16" t="n"/>
      <c r="K42" s="21">
        <f>IF(OR(A42="",C42="",J42=""),"",IF(OR(J42="Completed",J42="Canceled"),"",IFERROR(C42-TODAY(),"")))</f>
        <v/>
      </c>
      <c r="L42" s="24">
        <f>IF(OR(A42="",C42="",J42=""),"",IF(J42="Canceled","Canceled — no action",IF(J42="Completed","Completed",IF(C42&lt;TODAY(),"Past due — review",IF(C42&lt;=TODAY()+Assumptions!$B$5,"Due soon — review",IF(AND(H42&lt;&gt;"",H42&gt;Assumptions!$B$6),"Amount over review limit — check","Planned"))))))</f>
        <v/>
      </c>
    </row>
    <row r="43">
      <c r="A43" s="16" t="n"/>
      <c r="B43" s="16" t="n"/>
      <c r="C43" s="30" t="n"/>
      <c r="D43" s="16" t="n"/>
      <c r="E43" s="16" t="n"/>
      <c r="F43" s="19" t="n"/>
      <c r="G43" s="22" t="n"/>
      <c r="H43" s="18" t="n"/>
      <c r="I43" s="16" t="n"/>
      <c r="J43" s="16" t="n"/>
      <c r="K43" s="20">
        <f>IF(OR(A43="",C43="",J43=""),"",IF(OR(J43="Completed",J43="Canceled"),"",IFERROR(C43-TODAY(),"")))</f>
        <v/>
      </c>
      <c r="L43" s="23">
        <f>IF(OR(A43="",C43="",J43=""),"",IF(J43="Canceled","Canceled — no action",IF(J43="Completed","Completed",IF(C43&lt;TODAY(),"Past due — review",IF(C43&lt;=TODAY()+Assumptions!$B$5,"Due soon — review",IF(AND(H43&lt;&gt;"",H43&gt;Assumptions!$B$6),"Amount over review limit — check","Planned"))))))</f>
        <v/>
      </c>
    </row>
    <row r="44">
      <c r="A44" s="16" t="n"/>
      <c r="B44" s="16" t="n"/>
      <c r="C44" s="30" t="n"/>
      <c r="D44" s="16" t="n"/>
      <c r="E44" s="16" t="n"/>
      <c r="F44" s="19" t="n"/>
      <c r="G44" s="22" t="n"/>
      <c r="H44" s="18" t="n"/>
      <c r="I44" s="16" t="n"/>
      <c r="J44" s="16" t="n"/>
      <c r="K44" s="21">
        <f>IF(OR(A44="",C44="",J44=""),"",IF(OR(J44="Completed",J44="Canceled"),"",IFERROR(C44-TODAY(),"")))</f>
        <v/>
      </c>
      <c r="L44" s="24">
        <f>IF(OR(A44="",C44="",J44=""),"",IF(J44="Canceled","Canceled — no action",IF(J44="Completed","Completed",IF(C44&lt;TODAY(),"Past due — review",IF(C44&lt;=TODAY()+Assumptions!$B$5,"Due soon — review",IF(AND(H44&lt;&gt;"",H44&gt;Assumptions!$B$6),"Amount over review limit — check","Planned"))))))</f>
        <v/>
      </c>
    </row>
    <row r="45">
      <c r="A45" s="16" t="n"/>
      <c r="B45" s="16" t="n"/>
      <c r="C45" s="30" t="n"/>
      <c r="D45" s="16" t="n"/>
      <c r="E45" s="16" t="n"/>
      <c r="F45" s="19" t="n"/>
      <c r="G45" s="22" t="n"/>
      <c r="H45" s="18" t="n"/>
      <c r="I45" s="16" t="n"/>
      <c r="J45" s="16" t="n"/>
      <c r="K45" s="20">
        <f>IF(OR(A45="",C45="",J45=""),"",IF(OR(J45="Completed",J45="Canceled"),"",IFERROR(C45-TODAY(),"")))</f>
        <v/>
      </c>
      <c r="L45" s="23">
        <f>IF(OR(A45="",C45="",J45=""),"",IF(J45="Canceled","Canceled — no action",IF(J45="Completed","Completed",IF(C45&lt;TODAY(),"Past due — review",IF(C45&lt;=TODAY()+Assumptions!$B$5,"Due soon — review",IF(AND(H45&lt;&gt;"",H45&gt;Assumptions!$B$6),"Amount over review limit — check","Planned"))))))</f>
        <v/>
      </c>
    </row>
    <row r="46">
      <c r="A46" s="16" t="n"/>
      <c r="B46" s="16" t="n"/>
      <c r="C46" s="30" t="n"/>
      <c r="D46" s="16" t="n"/>
      <c r="E46" s="16" t="n"/>
      <c r="F46" s="19" t="n"/>
      <c r="G46" s="22" t="n"/>
      <c r="H46" s="18" t="n"/>
      <c r="I46" s="16" t="n"/>
      <c r="J46" s="16" t="n"/>
      <c r="K46" s="21">
        <f>IF(OR(A46="",C46="",J46=""),"",IF(OR(J46="Completed",J46="Canceled"),"",IFERROR(C46-TODAY(),"")))</f>
        <v/>
      </c>
      <c r="L46" s="24">
        <f>IF(OR(A46="",C46="",J46=""),"",IF(J46="Canceled","Canceled — no action",IF(J46="Completed","Completed",IF(C46&lt;TODAY(),"Past due — review",IF(C46&lt;=TODAY()+Assumptions!$B$5,"Due soon — review",IF(AND(H46&lt;&gt;"",H46&gt;Assumptions!$B$6),"Amount over review limit — check","Planned"))))))</f>
        <v/>
      </c>
    </row>
    <row r="47">
      <c r="A47" s="16" t="n"/>
      <c r="B47" s="16" t="n"/>
      <c r="C47" s="30" t="n"/>
      <c r="D47" s="16" t="n"/>
      <c r="E47" s="16" t="n"/>
      <c r="F47" s="19" t="n"/>
      <c r="G47" s="22" t="n"/>
      <c r="H47" s="18" t="n"/>
      <c r="I47" s="16" t="n"/>
      <c r="J47" s="16" t="n"/>
      <c r="K47" s="20">
        <f>IF(OR(A47="",C47="",J47=""),"",IF(OR(J47="Completed",J47="Canceled"),"",IFERROR(C47-TODAY(),"")))</f>
        <v/>
      </c>
      <c r="L47" s="23">
        <f>IF(OR(A47="",C47="",J47=""),"",IF(J47="Canceled","Canceled — no action",IF(J47="Completed","Completed",IF(C47&lt;TODAY(),"Past due — review",IF(C47&lt;=TODAY()+Assumptions!$B$5,"Due soon — review",IF(AND(H47&lt;&gt;"",H47&gt;Assumptions!$B$6),"Amount over review limit — check","Planned"))))))</f>
        <v/>
      </c>
    </row>
    <row r="48">
      <c r="A48" s="16" t="n"/>
      <c r="B48" s="16" t="n"/>
      <c r="C48" s="30" t="n"/>
      <c r="D48" s="16" t="n"/>
      <c r="E48" s="16" t="n"/>
      <c r="F48" s="19" t="n"/>
      <c r="G48" s="22" t="n"/>
      <c r="H48" s="18" t="n"/>
      <c r="I48" s="16" t="n"/>
      <c r="J48" s="16" t="n"/>
      <c r="K48" s="21">
        <f>IF(OR(A48="",C48="",J48=""),"",IF(OR(J48="Completed",J48="Canceled"),"",IFERROR(C48-TODAY(),"")))</f>
        <v/>
      </c>
      <c r="L48" s="24">
        <f>IF(OR(A48="",C48="",J48=""),"",IF(J48="Canceled","Canceled — no action",IF(J48="Completed","Completed",IF(C48&lt;TODAY(),"Past due — review",IF(C48&lt;=TODAY()+Assumptions!$B$5,"Due soon — review",IF(AND(H48&lt;&gt;"",H48&gt;Assumptions!$B$6),"Amount over review limit — check","Planned"))))))</f>
        <v/>
      </c>
    </row>
    <row r="49">
      <c r="A49" s="16" t="n"/>
      <c r="B49" s="16" t="n"/>
      <c r="C49" s="30" t="n"/>
      <c r="D49" s="16" t="n"/>
      <c r="E49" s="16" t="n"/>
      <c r="F49" s="19" t="n"/>
      <c r="G49" s="22" t="n"/>
      <c r="H49" s="18" t="n"/>
      <c r="I49" s="16" t="n"/>
      <c r="J49" s="16" t="n"/>
      <c r="K49" s="20">
        <f>IF(OR(A49="",C49="",J49=""),"",IF(OR(J49="Completed",J49="Canceled"),"",IFERROR(C49-TODAY(),"")))</f>
        <v/>
      </c>
      <c r="L49" s="23">
        <f>IF(OR(A49="",C49="",J49=""),"",IF(J49="Canceled","Canceled — no action",IF(J49="Completed","Completed",IF(C49&lt;TODAY(),"Past due — review",IF(C49&lt;=TODAY()+Assumptions!$B$5,"Due soon — review",IF(AND(H49&lt;&gt;"",H49&gt;Assumptions!$B$6),"Amount over review limit — check","Planned"))))))</f>
        <v/>
      </c>
    </row>
    <row r="50">
      <c r="A50" s="16" t="n"/>
      <c r="B50" s="16" t="n"/>
      <c r="C50" s="30" t="n"/>
      <c r="D50" s="16" t="n"/>
      <c r="E50" s="16" t="n"/>
      <c r="F50" s="19" t="n"/>
      <c r="G50" s="22" t="n"/>
      <c r="H50" s="18" t="n"/>
      <c r="I50" s="16" t="n"/>
      <c r="J50" s="16" t="n"/>
      <c r="K50" s="21">
        <f>IF(OR(A50="",C50="",J50=""),"",IF(OR(J50="Completed",J50="Canceled"),"",IFERROR(C50-TODAY(),"")))</f>
        <v/>
      </c>
      <c r="L50" s="24">
        <f>IF(OR(A50="",C50="",J50=""),"",IF(J50="Canceled","Canceled — no action",IF(J50="Completed","Completed",IF(C50&lt;TODAY(),"Past due — review",IF(C50&lt;=TODAY()+Assumptions!$B$5,"Due soon — review",IF(AND(H50&lt;&gt;"",H50&gt;Assumptions!$B$6),"Amount over review limit — check","Planned"))))))</f>
        <v/>
      </c>
    </row>
    <row r="51">
      <c r="A51" s="16" t="n"/>
      <c r="B51" s="16" t="n"/>
      <c r="C51" s="30" t="n"/>
      <c r="D51" s="16" t="n"/>
      <c r="E51" s="16" t="n"/>
      <c r="F51" s="19" t="n"/>
      <c r="G51" s="22" t="n"/>
      <c r="H51" s="18" t="n"/>
      <c r="I51" s="16" t="n"/>
      <c r="J51" s="16" t="n"/>
      <c r="K51" s="20">
        <f>IF(OR(A51="",C51="",J51=""),"",IF(OR(J51="Completed",J51="Canceled"),"",IFERROR(C51-TODAY(),"")))</f>
        <v/>
      </c>
      <c r="L51" s="23">
        <f>IF(OR(A51="",C51="",J51=""),"",IF(J51="Canceled","Canceled — no action",IF(J51="Completed","Completed",IF(C51&lt;TODAY(),"Past due — review",IF(C51&lt;=TODAY()+Assumptions!$B$5,"Due soon — review",IF(AND(H51&lt;&gt;"",H51&gt;Assumptions!$B$6),"Amount over review limit — check","Planned"))))))</f>
        <v/>
      </c>
    </row>
    <row r="52">
      <c r="A52" s="16" t="n"/>
      <c r="B52" s="16" t="n"/>
      <c r="C52" s="30" t="n"/>
      <c r="D52" s="16" t="n"/>
      <c r="E52" s="16" t="n"/>
      <c r="F52" s="19" t="n"/>
      <c r="G52" s="22" t="n"/>
      <c r="H52" s="18" t="n"/>
      <c r="I52" s="16" t="n"/>
      <c r="J52" s="16" t="n"/>
      <c r="K52" s="21">
        <f>IF(OR(A52="",C52="",J52=""),"",IF(OR(J52="Completed",J52="Canceled"),"",IFERROR(C52-TODAY(),"")))</f>
        <v/>
      </c>
      <c r="L52" s="24">
        <f>IF(OR(A52="",C52="",J52=""),"",IF(J52="Canceled","Canceled — no action",IF(J52="Completed","Completed",IF(C52&lt;TODAY(),"Past due — review",IF(C52&lt;=TODAY()+Assumptions!$B$5,"Due soon — review",IF(AND(H52&lt;&gt;"",H52&gt;Assumptions!$B$6),"Amount over review limit — check","Planned"))))))</f>
        <v/>
      </c>
    </row>
    <row r="53">
      <c r="A53" s="16" t="n"/>
      <c r="B53" s="16" t="n"/>
      <c r="C53" s="30" t="n"/>
      <c r="D53" s="16" t="n"/>
      <c r="E53" s="16" t="n"/>
      <c r="F53" s="19" t="n"/>
      <c r="G53" s="22" t="n"/>
      <c r="H53" s="18" t="n"/>
      <c r="I53" s="16" t="n"/>
      <c r="J53" s="16" t="n"/>
      <c r="K53" s="20">
        <f>IF(OR(A53="",C53="",J53=""),"",IF(OR(J53="Completed",J53="Canceled"),"",IFERROR(C53-TODAY(),"")))</f>
        <v/>
      </c>
      <c r="L53" s="23">
        <f>IF(OR(A53="",C53="",J53=""),"",IF(J53="Canceled","Canceled — no action",IF(J53="Completed","Completed",IF(C53&lt;TODAY(),"Past due — review",IF(C53&lt;=TODAY()+Assumptions!$B$5,"Due soon — review",IF(AND(H53&lt;&gt;"",H53&gt;Assumptions!$B$6),"Amount over review limit — check","Planned"))))))</f>
        <v/>
      </c>
    </row>
    <row r="54">
      <c r="A54" s="16" t="n"/>
      <c r="B54" s="16" t="n"/>
      <c r="C54" s="30" t="n"/>
      <c r="D54" s="16" t="n"/>
      <c r="E54" s="16" t="n"/>
      <c r="F54" s="19" t="n"/>
      <c r="G54" s="22" t="n"/>
      <c r="H54" s="18" t="n"/>
      <c r="I54" s="16" t="n"/>
      <c r="J54" s="16" t="n"/>
      <c r="K54" s="21">
        <f>IF(OR(A54="",C54="",J54=""),"",IF(OR(J54="Completed",J54="Canceled"),"",IFERROR(C54-TODAY(),"")))</f>
        <v/>
      </c>
      <c r="L54" s="24">
        <f>IF(OR(A54="",C54="",J54=""),"",IF(J54="Canceled","Canceled — no action",IF(J54="Completed","Completed",IF(C54&lt;TODAY(),"Past due — review",IF(C54&lt;=TODAY()+Assumptions!$B$5,"Due soon — review",IF(AND(H54&lt;&gt;"",H54&gt;Assumptions!$B$6),"Amount over review limit — check","Planned"))))))</f>
        <v/>
      </c>
    </row>
    <row r="55">
      <c r="A55" s="16" t="n"/>
      <c r="B55" s="16" t="n"/>
      <c r="C55" s="30" t="n"/>
      <c r="D55" s="16" t="n"/>
      <c r="E55" s="16" t="n"/>
      <c r="F55" s="19" t="n"/>
      <c r="G55" s="22" t="n"/>
      <c r="H55" s="18" t="n"/>
      <c r="I55" s="16" t="n"/>
      <c r="J55" s="16" t="n"/>
      <c r="K55" s="20">
        <f>IF(OR(A55="",C55="",J55=""),"",IF(OR(J55="Completed",J55="Canceled"),"",IFERROR(C55-TODAY(),"")))</f>
        <v/>
      </c>
      <c r="L55" s="23">
        <f>IF(OR(A55="",C55="",J55=""),"",IF(J55="Canceled","Canceled — no action",IF(J55="Completed","Completed",IF(C55&lt;TODAY(),"Past due — review",IF(C55&lt;=TODAY()+Assumptions!$B$5,"Due soon — review",IF(AND(H55&lt;&gt;"",H55&gt;Assumptions!$B$6),"Amount over review limit — check","Planned"))))))</f>
        <v/>
      </c>
    </row>
    <row r="56">
      <c r="A56" s="16" t="n"/>
      <c r="B56" s="16" t="n"/>
      <c r="C56" s="30" t="n"/>
      <c r="D56" s="16" t="n"/>
      <c r="E56" s="16" t="n"/>
      <c r="F56" s="19" t="n"/>
      <c r="G56" s="22" t="n"/>
      <c r="H56" s="18" t="n"/>
      <c r="I56" s="16" t="n"/>
      <c r="J56" s="16" t="n"/>
      <c r="K56" s="21">
        <f>IF(OR(A56="",C56="",J56=""),"",IF(OR(J56="Completed",J56="Canceled"),"",IFERROR(C56-TODAY(),"")))</f>
        <v/>
      </c>
      <c r="L56" s="24">
        <f>IF(OR(A56="",C56="",J56=""),"",IF(J56="Canceled","Canceled — no action",IF(J56="Completed","Completed",IF(C56&lt;TODAY(),"Past due — review",IF(C56&lt;=TODAY()+Assumptions!$B$5,"Due soon — review",IF(AND(H56&lt;&gt;"",H56&gt;Assumptions!$B$6),"Amount over review limit — check","Planned"))))))</f>
        <v/>
      </c>
    </row>
    <row r="57">
      <c r="A57" s="16" t="n"/>
      <c r="B57" s="16" t="n"/>
      <c r="C57" s="30" t="n"/>
      <c r="D57" s="16" t="n"/>
      <c r="E57" s="16" t="n"/>
      <c r="F57" s="19" t="n"/>
      <c r="G57" s="22" t="n"/>
      <c r="H57" s="18" t="n"/>
      <c r="I57" s="16" t="n"/>
      <c r="J57" s="16" t="n"/>
      <c r="K57" s="20">
        <f>IF(OR(A57="",C57="",J57=""),"",IF(OR(J57="Completed",J57="Canceled"),"",IFERROR(C57-TODAY(),"")))</f>
        <v/>
      </c>
      <c r="L57" s="23">
        <f>IF(OR(A57="",C57="",J57=""),"",IF(J57="Canceled","Canceled — no action",IF(J57="Completed","Completed",IF(C57&lt;TODAY(),"Past due — review",IF(C57&lt;=TODAY()+Assumptions!$B$5,"Due soon — review",IF(AND(H57&lt;&gt;"",H57&gt;Assumptions!$B$6),"Amount over review limit — check","Planned"))))))</f>
        <v/>
      </c>
    </row>
    <row r="58">
      <c r="A58" s="16" t="n"/>
      <c r="B58" s="16" t="n"/>
      <c r="C58" s="30" t="n"/>
      <c r="D58" s="16" t="n"/>
      <c r="E58" s="16" t="n"/>
      <c r="F58" s="19" t="n"/>
      <c r="G58" s="22" t="n"/>
      <c r="H58" s="18" t="n"/>
      <c r="I58" s="16" t="n"/>
      <c r="J58" s="16" t="n"/>
      <c r="K58" s="21">
        <f>IF(OR(A58="",C58="",J58=""),"",IF(OR(J58="Completed",J58="Canceled"),"",IFERROR(C58-TODAY(),"")))</f>
        <v/>
      </c>
      <c r="L58" s="24">
        <f>IF(OR(A58="",C58="",J58=""),"",IF(J58="Canceled","Canceled — no action",IF(J58="Completed","Completed",IF(C58&lt;TODAY(),"Past due — review",IF(C58&lt;=TODAY()+Assumptions!$B$5,"Due soon — review",IF(AND(H58&lt;&gt;"",H58&gt;Assumptions!$B$6),"Amount over review limit — check","Planned"))))))</f>
        <v/>
      </c>
    </row>
    <row r="59">
      <c r="A59" s="16" t="n"/>
      <c r="B59" s="16" t="n"/>
      <c r="C59" s="30" t="n"/>
      <c r="D59" s="16" t="n"/>
      <c r="E59" s="16" t="n"/>
      <c r="F59" s="19" t="n"/>
      <c r="G59" s="22" t="n"/>
      <c r="H59" s="18" t="n"/>
      <c r="I59" s="16" t="n"/>
      <c r="J59" s="16" t="n"/>
      <c r="K59" s="20">
        <f>IF(OR(A59="",C59="",J59=""),"",IF(OR(J59="Completed",J59="Canceled"),"",IFERROR(C59-TODAY(),"")))</f>
        <v/>
      </c>
      <c r="L59" s="23">
        <f>IF(OR(A59="",C59="",J59=""),"",IF(J59="Canceled","Canceled — no action",IF(J59="Completed","Completed",IF(C59&lt;TODAY(),"Past due — review",IF(C59&lt;=TODAY()+Assumptions!$B$5,"Due soon — review",IF(AND(H59&lt;&gt;"",H59&gt;Assumptions!$B$6),"Amount over review limit — check","Planned"))))))</f>
        <v/>
      </c>
    </row>
    <row r="60">
      <c r="A60" s="16" t="n"/>
      <c r="B60" s="16" t="n"/>
      <c r="C60" s="30" t="n"/>
      <c r="D60" s="16" t="n"/>
      <c r="E60" s="16" t="n"/>
      <c r="F60" s="19" t="n"/>
      <c r="G60" s="22" t="n"/>
      <c r="H60" s="18" t="n"/>
      <c r="I60" s="16" t="n"/>
      <c r="J60" s="16" t="n"/>
      <c r="K60" s="21">
        <f>IF(OR(A60="",C60="",J60=""),"",IF(OR(J60="Completed",J60="Canceled"),"",IFERROR(C60-TODAY(),"")))</f>
        <v/>
      </c>
      <c r="L60" s="24">
        <f>IF(OR(A60="",C60="",J60=""),"",IF(J60="Canceled","Canceled — no action",IF(J60="Completed","Completed",IF(C60&lt;TODAY(),"Past due — review",IF(C60&lt;=TODAY()+Assumptions!$B$5,"Due soon — review",IF(AND(H60&lt;&gt;"",H60&gt;Assumptions!$B$6),"Amount over review limit — check","Planned"))))))</f>
        <v/>
      </c>
    </row>
    <row r="61">
      <c r="A61" s="16" t="n"/>
      <c r="B61" s="16" t="n"/>
      <c r="C61" s="30" t="n"/>
      <c r="D61" s="16" t="n"/>
      <c r="E61" s="16" t="n"/>
      <c r="F61" s="19" t="n"/>
      <c r="G61" s="22" t="n"/>
      <c r="H61" s="18" t="n"/>
      <c r="I61" s="16" t="n"/>
      <c r="J61" s="16" t="n"/>
      <c r="K61" s="20">
        <f>IF(OR(A61="",C61="",J61=""),"",IF(OR(J61="Completed",J61="Canceled"),"",IFERROR(C61-TODAY(),"")))</f>
        <v/>
      </c>
      <c r="L61" s="23">
        <f>IF(OR(A61="",C61="",J61=""),"",IF(J61="Canceled","Canceled — no action",IF(J61="Completed","Completed",IF(C61&lt;TODAY(),"Past due — review",IF(C61&lt;=TODAY()+Assumptions!$B$5,"Due soon — review",IF(AND(H61&lt;&gt;"",H61&gt;Assumptions!$B$6),"Amount over review limit — check","Planned"))))))</f>
        <v/>
      </c>
    </row>
    <row r="62">
      <c r="A62" s="16" t="n"/>
      <c r="B62" s="16" t="n"/>
      <c r="C62" s="30" t="n"/>
      <c r="D62" s="16" t="n"/>
      <c r="E62" s="16" t="n"/>
      <c r="F62" s="19" t="n"/>
      <c r="G62" s="22" t="n"/>
      <c r="H62" s="18" t="n"/>
      <c r="I62" s="16" t="n"/>
      <c r="J62" s="16" t="n"/>
      <c r="K62" s="21">
        <f>IF(OR(A62="",C62="",J62=""),"",IF(OR(J62="Completed",J62="Canceled"),"",IFERROR(C62-TODAY(),"")))</f>
        <v/>
      </c>
      <c r="L62" s="24">
        <f>IF(OR(A62="",C62="",J62=""),"",IF(J62="Canceled","Canceled — no action",IF(J62="Completed","Completed",IF(C62&lt;TODAY(),"Past due — review",IF(C62&lt;=TODAY()+Assumptions!$B$5,"Due soon — review",IF(AND(H62&lt;&gt;"",H62&gt;Assumptions!$B$6),"Amount over review limit — check","Planned"))))))</f>
        <v/>
      </c>
    </row>
    <row r="63">
      <c r="A63" s="16" t="n"/>
      <c r="B63" s="16" t="n"/>
      <c r="C63" s="30" t="n"/>
      <c r="D63" s="16" t="n"/>
      <c r="E63" s="16" t="n"/>
      <c r="F63" s="19" t="n"/>
      <c r="G63" s="22" t="n"/>
      <c r="H63" s="18" t="n"/>
      <c r="I63" s="16" t="n"/>
      <c r="J63" s="16" t="n"/>
      <c r="K63" s="20">
        <f>IF(OR(A63="",C63="",J63=""),"",IF(OR(J63="Completed",J63="Canceled"),"",IFERROR(C63-TODAY(),"")))</f>
        <v/>
      </c>
      <c r="L63" s="23">
        <f>IF(OR(A63="",C63="",J63=""),"",IF(J63="Canceled","Canceled — no action",IF(J63="Completed","Completed",IF(C63&lt;TODAY(),"Past due — review",IF(C63&lt;=TODAY()+Assumptions!$B$5,"Due soon — review",IF(AND(H63&lt;&gt;"",H63&gt;Assumptions!$B$6),"Amount over review limit — check","Planned"))))))</f>
        <v/>
      </c>
    </row>
    <row r="64">
      <c r="A64" s="16" t="n"/>
      <c r="B64" s="16" t="n"/>
      <c r="C64" s="30" t="n"/>
      <c r="D64" s="16" t="n"/>
      <c r="E64" s="16" t="n"/>
      <c r="F64" s="19" t="n"/>
      <c r="G64" s="22" t="n"/>
      <c r="H64" s="18" t="n"/>
      <c r="I64" s="16" t="n"/>
      <c r="J64" s="16" t="n"/>
      <c r="K64" s="21">
        <f>IF(OR(A64="",C64="",J64=""),"",IF(OR(J64="Completed",J64="Canceled"),"",IFERROR(C64-TODAY(),"")))</f>
        <v/>
      </c>
      <c r="L64" s="24">
        <f>IF(OR(A64="",C64="",J64=""),"",IF(J64="Canceled","Canceled — no action",IF(J64="Completed","Completed",IF(C64&lt;TODAY(),"Past due — review",IF(C64&lt;=TODAY()+Assumptions!$B$5,"Due soon — review",IF(AND(H64&lt;&gt;"",H64&gt;Assumptions!$B$6),"Amount over review limit — check","Planned"))))))</f>
        <v/>
      </c>
    </row>
    <row r="65">
      <c r="A65" s="16" t="n"/>
      <c r="B65" s="16" t="n"/>
      <c r="C65" s="30" t="n"/>
      <c r="D65" s="16" t="n"/>
      <c r="E65" s="16" t="n"/>
      <c r="F65" s="19" t="n"/>
      <c r="G65" s="22" t="n"/>
      <c r="H65" s="18" t="n"/>
      <c r="I65" s="16" t="n"/>
      <c r="J65" s="16" t="n"/>
      <c r="K65" s="20">
        <f>IF(OR(A65="",C65="",J65=""),"",IF(OR(J65="Completed",J65="Canceled"),"",IFERROR(C65-TODAY(),"")))</f>
        <v/>
      </c>
      <c r="L65" s="23">
        <f>IF(OR(A65="",C65="",J65=""),"",IF(J65="Canceled","Canceled — no action",IF(J65="Completed","Completed",IF(C65&lt;TODAY(),"Past due — review",IF(C65&lt;=TODAY()+Assumptions!$B$5,"Due soon — review",IF(AND(H65&lt;&gt;"",H65&gt;Assumptions!$B$6),"Amount over review limit — check","Planned"))))))</f>
        <v/>
      </c>
    </row>
    <row r="66">
      <c r="A66" s="16" t="n"/>
      <c r="B66" s="16" t="n"/>
      <c r="C66" s="30" t="n"/>
      <c r="D66" s="16" t="n"/>
      <c r="E66" s="16" t="n"/>
      <c r="F66" s="19" t="n"/>
      <c r="G66" s="22" t="n"/>
      <c r="H66" s="18" t="n"/>
      <c r="I66" s="16" t="n"/>
      <c r="J66" s="16" t="n"/>
      <c r="K66" s="21">
        <f>IF(OR(A66="",C66="",J66=""),"",IF(OR(J66="Completed",J66="Canceled"),"",IFERROR(C66-TODAY(),"")))</f>
        <v/>
      </c>
      <c r="L66" s="24">
        <f>IF(OR(A66="",C66="",J66=""),"",IF(J66="Canceled","Canceled — no action",IF(J66="Completed","Completed",IF(C66&lt;TODAY(),"Past due — review",IF(C66&lt;=TODAY()+Assumptions!$B$5,"Due soon — review",IF(AND(H66&lt;&gt;"",H66&gt;Assumptions!$B$6),"Amount over review limit — check","Planned"))))))</f>
        <v/>
      </c>
    </row>
    <row r="67">
      <c r="A67" s="16" t="n"/>
      <c r="B67" s="16" t="n"/>
      <c r="C67" s="30" t="n"/>
      <c r="D67" s="16" t="n"/>
      <c r="E67" s="16" t="n"/>
      <c r="F67" s="19" t="n"/>
      <c r="G67" s="22" t="n"/>
      <c r="H67" s="18" t="n"/>
      <c r="I67" s="16" t="n"/>
      <c r="J67" s="16" t="n"/>
      <c r="K67" s="20">
        <f>IF(OR(A67="",C67="",J67=""),"",IF(OR(J67="Completed",J67="Canceled"),"",IFERROR(C67-TODAY(),"")))</f>
        <v/>
      </c>
      <c r="L67" s="23">
        <f>IF(OR(A67="",C67="",J67=""),"",IF(J67="Canceled","Canceled — no action",IF(J67="Completed","Completed",IF(C67&lt;TODAY(),"Past due — review",IF(C67&lt;=TODAY()+Assumptions!$B$5,"Due soon — review",IF(AND(H67&lt;&gt;"",H67&gt;Assumptions!$B$6),"Amount over review limit — check","Planned"))))))</f>
        <v/>
      </c>
    </row>
    <row r="68">
      <c r="A68" s="16" t="n"/>
      <c r="B68" s="16" t="n"/>
      <c r="C68" s="30" t="n"/>
      <c r="D68" s="16" t="n"/>
      <c r="E68" s="16" t="n"/>
      <c r="F68" s="19" t="n"/>
      <c r="G68" s="22" t="n"/>
      <c r="H68" s="18" t="n"/>
      <c r="I68" s="16" t="n"/>
      <c r="J68" s="16" t="n"/>
      <c r="K68" s="21">
        <f>IF(OR(A68="",C68="",J68=""),"",IF(OR(J68="Completed",J68="Canceled"),"",IFERROR(C68-TODAY(),"")))</f>
        <v/>
      </c>
      <c r="L68" s="24">
        <f>IF(OR(A68="",C68="",J68=""),"",IF(J68="Canceled","Canceled — no action",IF(J68="Completed","Completed",IF(C68&lt;TODAY(),"Past due — review",IF(C68&lt;=TODAY()+Assumptions!$B$5,"Due soon — review",IF(AND(H68&lt;&gt;"",H68&gt;Assumptions!$B$6),"Amount over review limit — check","Planned"))))))</f>
        <v/>
      </c>
    </row>
    <row r="69">
      <c r="A69" s="16" t="n"/>
      <c r="B69" s="16" t="n"/>
      <c r="C69" s="30" t="n"/>
      <c r="D69" s="16" t="n"/>
      <c r="E69" s="16" t="n"/>
      <c r="F69" s="19" t="n"/>
      <c r="G69" s="22" t="n"/>
      <c r="H69" s="18" t="n"/>
      <c r="I69" s="16" t="n"/>
      <c r="J69" s="16" t="n"/>
      <c r="K69" s="20">
        <f>IF(OR(A69="",C69="",J69=""),"",IF(OR(J69="Completed",J69="Canceled"),"",IFERROR(C69-TODAY(),"")))</f>
        <v/>
      </c>
      <c r="L69" s="23">
        <f>IF(OR(A69="",C69="",J69=""),"",IF(J69="Canceled","Canceled — no action",IF(J69="Completed","Completed",IF(C69&lt;TODAY(),"Past due — review",IF(C69&lt;=TODAY()+Assumptions!$B$5,"Due soon — review",IF(AND(H69&lt;&gt;"",H69&gt;Assumptions!$B$6),"Amount over review limit — check","Planned"))))))</f>
        <v/>
      </c>
    </row>
    <row r="70">
      <c r="A70" s="16" t="n"/>
      <c r="B70" s="16" t="n"/>
      <c r="C70" s="30" t="n"/>
      <c r="D70" s="16" t="n"/>
      <c r="E70" s="16" t="n"/>
      <c r="F70" s="19" t="n"/>
      <c r="G70" s="22" t="n"/>
      <c r="H70" s="18" t="n"/>
      <c r="I70" s="16" t="n"/>
      <c r="J70" s="16" t="n"/>
      <c r="K70" s="21">
        <f>IF(OR(A70="",C70="",J70=""),"",IF(OR(J70="Completed",J70="Canceled"),"",IFERROR(C70-TODAY(),"")))</f>
        <v/>
      </c>
      <c r="L70" s="24">
        <f>IF(OR(A70="",C70="",J70=""),"",IF(J70="Canceled","Canceled — no action",IF(J70="Completed","Completed",IF(C70&lt;TODAY(),"Past due — review",IF(C70&lt;=TODAY()+Assumptions!$B$5,"Due soon — review",IF(AND(H70&lt;&gt;"",H70&gt;Assumptions!$B$6),"Amount over review limit — check","Planned"))))))</f>
        <v/>
      </c>
    </row>
    <row r="71">
      <c r="A71" s="16" t="n"/>
      <c r="B71" s="16" t="n"/>
      <c r="C71" s="30" t="n"/>
      <c r="D71" s="16" t="n"/>
      <c r="E71" s="16" t="n"/>
      <c r="F71" s="19" t="n"/>
      <c r="G71" s="22" t="n"/>
      <c r="H71" s="18" t="n"/>
      <c r="I71" s="16" t="n"/>
      <c r="J71" s="16" t="n"/>
      <c r="K71" s="20">
        <f>IF(OR(A71="",C71="",J71=""),"",IF(OR(J71="Completed",J71="Canceled"),"",IFERROR(C71-TODAY(),"")))</f>
        <v/>
      </c>
      <c r="L71" s="23">
        <f>IF(OR(A71="",C71="",J71=""),"",IF(J71="Canceled","Canceled — no action",IF(J71="Completed","Completed",IF(C71&lt;TODAY(),"Past due — review",IF(C71&lt;=TODAY()+Assumptions!$B$5,"Due soon — review",IF(AND(H71&lt;&gt;"",H71&gt;Assumptions!$B$6),"Amount over review limit — check","Planned"))))))</f>
        <v/>
      </c>
    </row>
    <row r="72">
      <c r="A72" s="16" t="n"/>
      <c r="B72" s="16" t="n"/>
      <c r="C72" s="30" t="n"/>
      <c r="D72" s="16" t="n"/>
      <c r="E72" s="16" t="n"/>
      <c r="F72" s="19" t="n"/>
      <c r="G72" s="22" t="n"/>
      <c r="H72" s="18" t="n"/>
      <c r="I72" s="16" t="n"/>
      <c r="J72" s="16" t="n"/>
      <c r="K72" s="21">
        <f>IF(OR(A72="",C72="",J72=""),"",IF(OR(J72="Completed",J72="Canceled"),"",IFERROR(C72-TODAY(),"")))</f>
        <v/>
      </c>
      <c r="L72" s="24">
        <f>IF(OR(A72="",C72="",J72=""),"",IF(J72="Canceled","Canceled — no action",IF(J72="Completed","Completed",IF(C72&lt;TODAY(),"Past due — review",IF(C72&lt;=TODAY()+Assumptions!$B$5,"Due soon — review",IF(AND(H72&lt;&gt;"",H72&gt;Assumptions!$B$6),"Amount over review limit — check","Planned"))))))</f>
        <v/>
      </c>
    </row>
    <row r="73">
      <c r="A73" s="16" t="n"/>
      <c r="B73" s="16" t="n"/>
      <c r="C73" s="30" t="n"/>
      <c r="D73" s="16" t="n"/>
      <c r="E73" s="16" t="n"/>
      <c r="F73" s="19" t="n"/>
      <c r="G73" s="22" t="n"/>
      <c r="H73" s="18" t="n"/>
      <c r="I73" s="16" t="n"/>
      <c r="J73" s="16" t="n"/>
      <c r="K73" s="20">
        <f>IF(OR(A73="",C73="",J73=""),"",IF(OR(J73="Completed",J73="Canceled"),"",IFERROR(C73-TODAY(),"")))</f>
        <v/>
      </c>
      <c r="L73" s="23">
        <f>IF(OR(A73="",C73="",J73=""),"",IF(J73="Canceled","Canceled — no action",IF(J73="Completed","Completed",IF(C73&lt;TODAY(),"Past due — review",IF(C73&lt;=TODAY()+Assumptions!$B$5,"Due soon — review",IF(AND(H73&lt;&gt;"",H73&gt;Assumptions!$B$6),"Amount over review limit — check","Planned"))))))</f>
        <v/>
      </c>
    </row>
    <row r="74">
      <c r="A74" s="16" t="n"/>
      <c r="B74" s="16" t="n"/>
      <c r="C74" s="30" t="n"/>
      <c r="D74" s="16" t="n"/>
      <c r="E74" s="16" t="n"/>
      <c r="F74" s="19" t="n"/>
      <c r="G74" s="22" t="n"/>
      <c r="H74" s="18" t="n"/>
      <c r="I74" s="16" t="n"/>
      <c r="J74" s="16" t="n"/>
      <c r="K74" s="21">
        <f>IF(OR(A74="",C74="",J74=""),"",IF(OR(J74="Completed",J74="Canceled"),"",IFERROR(C74-TODAY(),"")))</f>
        <v/>
      </c>
      <c r="L74" s="24">
        <f>IF(OR(A74="",C74="",J74=""),"",IF(J74="Canceled","Canceled — no action",IF(J74="Completed","Completed",IF(C74&lt;TODAY(),"Past due — review",IF(C74&lt;=TODAY()+Assumptions!$B$5,"Due soon — review",IF(AND(H74&lt;&gt;"",H74&gt;Assumptions!$B$6),"Amount over review limit — check","Planned"))))))</f>
        <v/>
      </c>
    </row>
    <row r="75">
      <c r="A75" s="16" t="n"/>
      <c r="B75" s="16" t="n"/>
      <c r="C75" s="30" t="n"/>
      <c r="D75" s="16" t="n"/>
      <c r="E75" s="16" t="n"/>
      <c r="F75" s="19" t="n"/>
      <c r="G75" s="22" t="n"/>
      <c r="H75" s="18" t="n"/>
      <c r="I75" s="16" t="n"/>
      <c r="J75" s="16" t="n"/>
      <c r="K75" s="20">
        <f>IF(OR(A75="",C75="",J75=""),"",IF(OR(J75="Completed",J75="Canceled"),"",IFERROR(C75-TODAY(),"")))</f>
        <v/>
      </c>
      <c r="L75" s="23">
        <f>IF(OR(A75="",C75="",J75=""),"",IF(J75="Canceled","Canceled — no action",IF(J75="Completed","Completed",IF(C75&lt;TODAY(),"Past due — review",IF(C75&lt;=TODAY()+Assumptions!$B$5,"Due soon — review",IF(AND(H75&lt;&gt;"",H75&gt;Assumptions!$B$6),"Amount over review limit — check","Planned"))))))</f>
        <v/>
      </c>
    </row>
    <row r="76">
      <c r="A76" s="16" t="n"/>
      <c r="B76" s="16" t="n"/>
      <c r="C76" s="30" t="n"/>
      <c r="D76" s="16" t="n"/>
      <c r="E76" s="16" t="n"/>
      <c r="F76" s="19" t="n"/>
      <c r="G76" s="22" t="n"/>
      <c r="H76" s="18" t="n"/>
      <c r="I76" s="16" t="n"/>
      <c r="J76" s="16" t="n"/>
      <c r="K76" s="21">
        <f>IF(OR(A76="",C76="",J76=""),"",IF(OR(J76="Completed",J76="Canceled"),"",IFERROR(C76-TODAY(),"")))</f>
        <v/>
      </c>
      <c r="L76" s="24">
        <f>IF(OR(A76="",C76="",J76=""),"",IF(J76="Canceled","Canceled — no action",IF(J76="Completed","Completed",IF(C76&lt;TODAY(),"Past due — review",IF(C76&lt;=TODAY()+Assumptions!$B$5,"Due soon — review",IF(AND(H76&lt;&gt;"",H76&gt;Assumptions!$B$6),"Amount over review limit — check","Planned"))))))</f>
        <v/>
      </c>
    </row>
    <row r="77">
      <c r="A77" s="16" t="n"/>
      <c r="B77" s="16" t="n"/>
      <c r="C77" s="30" t="n"/>
      <c r="D77" s="16" t="n"/>
      <c r="E77" s="16" t="n"/>
      <c r="F77" s="19" t="n"/>
      <c r="G77" s="22" t="n"/>
      <c r="H77" s="18" t="n"/>
      <c r="I77" s="16" t="n"/>
      <c r="J77" s="16" t="n"/>
      <c r="K77" s="20">
        <f>IF(OR(A77="",C77="",J77=""),"",IF(OR(J77="Completed",J77="Canceled"),"",IFERROR(C77-TODAY(),"")))</f>
        <v/>
      </c>
      <c r="L77" s="23">
        <f>IF(OR(A77="",C77="",J77=""),"",IF(J77="Canceled","Canceled — no action",IF(J77="Completed","Completed",IF(C77&lt;TODAY(),"Past due — review",IF(C77&lt;=TODAY()+Assumptions!$B$5,"Due soon — review",IF(AND(H77&lt;&gt;"",H77&gt;Assumptions!$B$6),"Amount over review limit — check","Planned"))))))</f>
        <v/>
      </c>
    </row>
    <row r="78">
      <c r="A78" s="16" t="n"/>
      <c r="B78" s="16" t="n"/>
      <c r="C78" s="30" t="n"/>
      <c r="D78" s="16" t="n"/>
      <c r="E78" s="16" t="n"/>
      <c r="F78" s="19" t="n"/>
      <c r="G78" s="22" t="n"/>
      <c r="H78" s="18" t="n"/>
      <c r="I78" s="16" t="n"/>
      <c r="J78" s="16" t="n"/>
      <c r="K78" s="21">
        <f>IF(OR(A78="",C78="",J78=""),"",IF(OR(J78="Completed",J78="Canceled"),"",IFERROR(C78-TODAY(),"")))</f>
        <v/>
      </c>
      <c r="L78" s="24">
        <f>IF(OR(A78="",C78="",J78=""),"",IF(J78="Canceled","Canceled — no action",IF(J78="Completed","Completed",IF(C78&lt;TODAY(),"Past due — review",IF(C78&lt;=TODAY()+Assumptions!$B$5,"Due soon — review",IF(AND(H78&lt;&gt;"",H78&gt;Assumptions!$B$6),"Amount over review limit — check","Planned"))))))</f>
        <v/>
      </c>
    </row>
    <row r="79">
      <c r="A79" s="16" t="n"/>
      <c r="B79" s="16" t="n"/>
      <c r="C79" s="30" t="n"/>
      <c r="D79" s="16" t="n"/>
      <c r="E79" s="16" t="n"/>
      <c r="F79" s="19" t="n"/>
      <c r="G79" s="22" t="n"/>
      <c r="H79" s="18" t="n"/>
      <c r="I79" s="16" t="n"/>
      <c r="J79" s="16" t="n"/>
      <c r="K79" s="20">
        <f>IF(OR(A79="",C79="",J79=""),"",IF(OR(J79="Completed",J79="Canceled"),"",IFERROR(C79-TODAY(),"")))</f>
        <v/>
      </c>
      <c r="L79" s="23">
        <f>IF(OR(A79="",C79="",J79=""),"",IF(J79="Canceled","Canceled — no action",IF(J79="Completed","Completed",IF(C79&lt;TODAY(),"Past due — review",IF(C79&lt;=TODAY()+Assumptions!$B$5,"Due soon — review",IF(AND(H79&lt;&gt;"",H79&gt;Assumptions!$B$6),"Amount over review limit — check","Planned"))))))</f>
        <v/>
      </c>
    </row>
    <row r="80">
      <c r="A80" s="16" t="n"/>
      <c r="B80" s="16" t="n"/>
      <c r="C80" s="30" t="n"/>
      <c r="D80" s="16" t="n"/>
      <c r="E80" s="16" t="n"/>
      <c r="F80" s="19" t="n"/>
      <c r="G80" s="22" t="n"/>
      <c r="H80" s="18" t="n"/>
      <c r="I80" s="16" t="n"/>
      <c r="J80" s="16" t="n"/>
      <c r="K80" s="21">
        <f>IF(OR(A80="",C80="",J80=""),"",IF(OR(J80="Completed",J80="Canceled"),"",IFERROR(C80-TODAY(),"")))</f>
        <v/>
      </c>
      <c r="L80" s="24">
        <f>IF(OR(A80="",C80="",J80=""),"",IF(J80="Canceled","Canceled — no action",IF(J80="Completed","Completed",IF(C80&lt;TODAY(),"Past due — review",IF(C80&lt;=TODAY()+Assumptions!$B$5,"Due soon — review",IF(AND(H80&lt;&gt;"",H80&gt;Assumptions!$B$6),"Amount over review limit — check","Planned"))))))</f>
        <v/>
      </c>
    </row>
    <row r="81">
      <c r="A81" s="16" t="n"/>
      <c r="B81" s="16" t="n"/>
      <c r="C81" s="30" t="n"/>
      <c r="D81" s="16" t="n"/>
      <c r="E81" s="16" t="n"/>
      <c r="F81" s="19" t="n"/>
      <c r="G81" s="22" t="n"/>
      <c r="H81" s="18" t="n"/>
      <c r="I81" s="16" t="n"/>
      <c r="J81" s="16" t="n"/>
      <c r="K81" s="20">
        <f>IF(OR(A81="",C81="",J81=""),"",IF(OR(J81="Completed",J81="Canceled"),"",IFERROR(C81-TODAY(),"")))</f>
        <v/>
      </c>
      <c r="L81" s="23">
        <f>IF(OR(A81="",C81="",J81=""),"",IF(J81="Canceled","Canceled — no action",IF(J81="Completed","Completed",IF(C81&lt;TODAY(),"Past due — review",IF(C81&lt;=TODAY()+Assumptions!$B$5,"Due soon — review",IF(AND(H81&lt;&gt;"",H81&gt;Assumptions!$B$6),"Amount over review limit — check","Planned"))))))</f>
        <v/>
      </c>
    </row>
    <row r="82">
      <c r="A82" s="16" t="n"/>
      <c r="B82" s="16" t="n"/>
      <c r="C82" s="30" t="n"/>
      <c r="D82" s="16" t="n"/>
      <c r="E82" s="16" t="n"/>
      <c r="F82" s="19" t="n"/>
      <c r="G82" s="22" t="n"/>
      <c r="H82" s="18" t="n"/>
      <c r="I82" s="16" t="n"/>
      <c r="J82" s="16" t="n"/>
      <c r="K82" s="21">
        <f>IF(OR(A82="",C82="",J82=""),"",IF(OR(J82="Completed",J82="Canceled"),"",IFERROR(C82-TODAY(),"")))</f>
        <v/>
      </c>
      <c r="L82" s="24">
        <f>IF(OR(A82="",C82="",J82=""),"",IF(J82="Canceled","Canceled — no action",IF(J82="Completed","Completed",IF(C82&lt;TODAY(),"Past due — review",IF(C82&lt;=TODAY()+Assumptions!$B$5,"Due soon — review",IF(AND(H82&lt;&gt;"",H82&gt;Assumptions!$B$6),"Amount over review limit — check","Planned"))))))</f>
        <v/>
      </c>
    </row>
    <row r="83">
      <c r="A83" s="16" t="n"/>
      <c r="B83" s="16" t="n"/>
      <c r="C83" s="30" t="n"/>
      <c r="D83" s="16" t="n"/>
      <c r="E83" s="16" t="n"/>
      <c r="F83" s="19" t="n"/>
      <c r="G83" s="22" t="n"/>
      <c r="H83" s="18" t="n"/>
      <c r="I83" s="16" t="n"/>
      <c r="J83" s="16" t="n"/>
      <c r="K83" s="20">
        <f>IF(OR(A83="",C83="",J83=""),"",IF(OR(J83="Completed",J83="Canceled"),"",IFERROR(C83-TODAY(),"")))</f>
        <v/>
      </c>
      <c r="L83" s="23">
        <f>IF(OR(A83="",C83="",J83=""),"",IF(J83="Canceled","Canceled — no action",IF(J83="Completed","Completed",IF(C83&lt;TODAY(),"Past due — review",IF(C83&lt;=TODAY()+Assumptions!$B$5,"Due soon — review",IF(AND(H83&lt;&gt;"",H83&gt;Assumptions!$B$6),"Amount over review limit — check","Planned"))))))</f>
        <v/>
      </c>
    </row>
    <row r="84">
      <c r="A84" s="16" t="n"/>
      <c r="B84" s="16" t="n"/>
      <c r="C84" s="30" t="n"/>
      <c r="D84" s="16" t="n"/>
      <c r="E84" s="16" t="n"/>
      <c r="F84" s="19" t="n"/>
      <c r="G84" s="22" t="n"/>
      <c r="H84" s="18" t="n"/>
      <c r="I84" s="16" t="n"/>
      <c r="J84" s="16" t="n"/>
      <c r="K84" s="21">
        <f>IF(OR(A84="",C84="",J84=""),"",IF(OR(J84="Completed",J84="Canceled"),"",IFERROR(C84-TODAY(),"")))</f>
        <v/>
      </c>
      <c r="L84" s="24">
        <f>IF(OR(A84="",C84="",J84=""),"",IF(J84="Canceled","Canceled — no action",IF(J84="Completed","Completed",IF(C84&lt;TODAY(),"Past due — review",IF(C84&lt;=TODAY()+Assumptions!$B$5,"Due soon — review",IF(AND(H84&lt;&gt;"",H84&gt;Assumptions!$B$6),"Amount over review limit — check","Planned"))))))</f>
        <v/>
      </c>
    </row>
    <row r="85">
      <c r="A85" s="16" t="n"/>
      <c r="B85" s="16" t="n"/>
      <c r="C85" s="30" t="n"/>
      <c r="D85" s="16" t="n"/>
      <c r="E85" s="16" t="n"/>
      <c r="F85" s="19" t="n"/>
      <c r="G85" s="22" t="n"/>
      <c r="H85" s="18" t="n"/>
      <c r="I85" s="16" t="n"/>
      <c r="J85" s="16" t="n"/>
      <c r="K85" s="20">
        <f>IF(OR(A85="",C85="",J85=""),"",IF(OR(J85="Completed",J85="Canceled"),"",IFERROR(C85-TODAY(),"")))</f>
        <v/>
      </c>
      <c r="L85" s="23">
        <f>IF(OR(A85="",C85="",J85=""),"",IF(J85="Canceled","Canceled — no action",IF(J85="Completed","Completed",IF(C85&lt;TODAY(),"Past due — review",IF(C85&lt;=TODAY()+Assumptions!$B$5,"Due soon — review",IF(AND(H85&lt;&gt;"",H85&gt;Assumptions!$B$6),"Amount over review limit — check","Planned"))))))</f>
        <v/>
      </c>
    </row>
    <row r="86">
      <c r="A86" s="16" t="n"/>
      <c r="B86" s="16" t="n"/>
      <c r="C86" s="30" t="n"/>
      <c r="D86" s="16" t="n"/>
      <c r="E86" s="16" t="n"/>
      <c r="F86" s="19" t="n"/>
      <c r="G86" s="22" t="n"/>
      <c r="H86" s="18" t="n"/>
      <c r="I86" s="16" t="n"/>
      <c r="J86" s="16" t="n"/>
      <c r="K86" s="21">
        <f>IF(OR(A86="",C86="",J86=""),"",IF(OR(J86="Completed",J86="Canceled"),"",IFERROR(C86-TODAY(),"")))</f>
        <v/>
      </c>
      <c r="L86" s="24">
        <f>IF(OR(A86="",C86="",J86=""),"",IF(J86="Canceled","Canceled — no action",IF(J86="Completed","Completed",IF(C86&lt;TODAY(),"Past due — review",IF(C86&lt;=TODAY()+Assumptions!$B$5,"Due soon — review",IF(AND(H86&lt;&gt;"",H86&gt;Assumptions!$B$6),"Amount over review limit — check","Planned"))))))</f>
        <v/>
      </c>
    </row>
    <row r="87">
      <c r="A87" s="16" t="n"/>
      <c r="B87" s="16" t="n"/>
      <c r="C87" s="30" t="n"/>
      <c r="D87" s="16" t="n"/>
      <c r="E87" s="16" t="n"/>
      <c r="F87" s="19" t="n"/>
      <c r="G87" s="22" t="n"/>
      <c r="H87" s="18" t="n"/>
      <c r="I87" s="16" t="n"/>
      <c r="J87" s="16" t="n"/>
      <c r="K87" s="20">
        <f>IF(OR(A87="",C87="",J87=""),"",IF(OR(J87="Completed",J87="Canceled"),"",IFERROR(C87-TODAY(),"")))</f>
        <v/>
      </c>
      <c r="L87" s="23">
        <f>IF(OR(A87="",C87="",J87=""),"",IF(J87="Canceled","Canceled — no action",IF(J87="Completed","Completed",IF(C87&lt;TODAY(),"Past due — review",IF(C87&lt;=TODAY()+Assumptions!$B$5,"Due soon — review",IF(AND(H87&lt;&gt;"",H87&gt;Assumptions!$B$6),"Amount over review limit — check","Planned"))))))</f>
        <v/>
      </c>
    </row>
    <row r="88">
      <c r="A88" s="16" t="n"/>
      <c r="B88" s="16" t="n"/>
      <c r="C88" s="30" t="n"/>
      <c r="D88" s="16" t="n"/>
      <c r="E88" s="16" t="n"/>
      <c r="F88" s="19" t="n"/>
      <c r="G88" s="22" t="n"/>
      <c r="H88" s="18" t="n"/>
      <c r="I88" s="16" t="n"/>
      <c r="J88" s="16" t="n"/>
      <c r="K88" s="21">
        <f>IF(OR(A88="",C88="",J88=""),"",IF(OR(J88="Completed",J88="Canceled"),"",IFERROR(C88-TODAY(),"")))</f>
        <v/>
      </c>
      <c r="L88" s="24">
        <f>IF(OR(A88="",C88="",J88=""),"",IF(J88="Canceled","Canceled — no action",IF(J88="Completed","Completed",IF(C88&lt;TODAY(),"Past due — review",IF(C88&lt;=TODAY()+Assumptions!$B$5,"Due soon — review",IF(AND(H88&lt;&gt;"",H88&gt;Assumptions!$B$6),"Amount over review limit — check","Planned"))))))</f>
        <v/>
      </c>
    </row>
    <row r="89">
      <c r="A89" s="16" t="n"/>
      <c r="B89" s="16" t="n"/>
      <c r="C89" s="30" t="n"/>
      <c r="D89" s="16" t="n"/>
      <c r="E89" s="16" t="n"/>
      <c r="F89" s="19" t="n"/>
      <c r="G89" s="22" t="n"/>
      <c r="H89" s="18" t="n"/>
      <c r="I89" s="16" t="n"/>
      <c r="J89" s="16" t="n"/>
      <c r="K89" s="20">
        <f>IF(OR(A89="",C89="",J89=""),"",IF(OR(J89="Completed",J89="Canceled"),"",IFERROR(C89-TODAY(),"")))</f>
        <v/>
      </c>
      <c r="L89" s="23">
        <f>IF(OR(A89="",C89="",J89=""),"",IF(J89="Canceled","Canceled — no action",IF(J89="Completed","Completed",IF(C89&lt;TODAY(),"Past due — review",IF(C89&lt;=TODAY()+Assumptions!$B$5,"Due soon — review",IF(AND(H89&lt;&gt;"",H89&gt;Assumptions!$B$6),"Amount over review limit — check","Planned"))))))</f>
        <v/>
      </c>
    </row>
    <row r="90">
      <c r="A90" s="16" t="n"/>
      <c r="B90" s="16" t="n"/>
      <c r="C90" s="30" t="n"/>
      <c r="D90" s="16" t="n"/>
      <c r="E90" s="16" t="n"/>
      <c r="F90" s="19" t="n"/>
      <c r="G90" s="22" t="n"/>
      <c r="H90" s="18" t="n"/>
      <c r="I90" s="16" t="n"/>
      <c r="J90" s="16" t="n"/>
      <c r="K90" s="21">
        <f>IF(OR(A90="",C90="",J90=""),"",IF(OR(J90="Completed",J90="Canceled"),"",IFERROR(C90-TODAY(),"")))</f>
        <v/>
      </c>
      <c r="L90" s="24">
        <f>IF(OR(A90="",C90="",J90=""),"",IF(J90="Canceled","Canceled — no action",IF(J90="Completed","Completed",IF(C90&lt;TODAY(),"Past due — review",IF(C90&lt;=TODAY()+Assumptions!$B$5,"Due soon — review",IF(AND(H90&lt;&gt;"",H90&gt;Assumptions!$B$6),"Amount over review limit — check","Planned"))))))</f>
        <v/>
      </c>
    </row>
    <row r="91">
      <c r="A91" s="16" t="n"/>
      <c r="B91" s="16" t="n"/>
      <c r="C91" s="30" t="n"/>
      <c r="D91" s="16" t="n"/>
      <c r="E91" s="16" t="n"/>
      <c r="F91" s="19" t="n"/>
      <c r="G91" s="22" t="n"/>
      <c r="H91" s="18" t="n"/>
      <c r="I91" s="16" t="n"/>
      <c r="J91" s="16" t="n"/>
      <c r="K91" s="20">
        <f>IF(OR(A91="",C91="",J91=""),"",IF(OR(J91="Completed",J91="Canceled"),"",IFERROR(C91-TODAY(),"")))</f>
        <v/>
      </c>
      <c r="L91" s="23">
        <f>IF(OR(A91="",C91="",J91=""),"",IF(J91="Canceled","Canceled — no action",IF(J91="Completed","Completed",IF(C91&lt;TODAY(),"Past due — review",IF(C91&lt;=TODAY()+Assumptions!$B$5,"Due soon — review",IF(AND(H91&lt;&gt;"",H91&gt;Assumptions!$B$6),"Amount over review limit — check","Planned"))))))</f>
        <v/>
      </c>
    </row>
    <row r="92">
      <c r="A92" s="16" t="n"/>
      <c r="B92" s="16" t="n"/>
      <c r="C92" s="30" t="n"/>
      <c r="D92" s="16" t="n"/>
      <c r="E92" s="16" t="n"/>
      <c r="F92" s="19" t="n"/>
      <c r="G92" s="22" t="n"/>
      <c r="H92" s="18" t="n"/>
      <c r="I92" s="16" t="n"/>
      <c r="J92" s="16" t="n"/>
      <c r="K92" s="21">
        <f>IF(OR(A92="",C92="",J92=""),"",IF(OR(J92="Completed",J92="Canceled"),"",IFERROR(C92-TODAY(),"")))</f>
        <v/>
      </c>
      <c r="L92" s="24">
        <f>IF(OR(A92="",C92="",J92=""),"",IF(J92="Canceled","Canceled — no action",IF(J92="Completed","Completed",IF(C92&lt;TODAY(),"Past due — review",IF(C92&lt;=TODAY()+Assumptions!$B$5,"Due soon — review",IF(AND(H92&lt;&gt;"",H92&gt;Assumptions!$B$6),"Amount over review limit — check","Planned"))))))</f>
        <v/>
      </c>
    </row>
    <row r="93">
      <c r="A93" s="16" t="n"/>
      <c r="B93" s="16" t="n"/>
      <c r="C93" s="30" t="n"/>
      <c r="D93" s="16" t="n"/>
      <c r="E93" s="16" t="n"/>
      <c r="F93" s="19" t="n"/>
      <c r="G93" s="22" t="n"/>
      <c r="H93" s="18" t="n"/>
      <c r="I93" s="16" t="n"/>
      <c r="J93" s="16" t="n"/>
      <c r="K93" s="20">
        <f>IF(OR(A93="",C93="",J93=""),"",IF(OR(J93="Completed",J93="Canceled"),"",IFERROR(C93-TODAY(),"")))</f>
        <v/>
      </c>
      <c r="L93" s="23">
        <f>IF(OR(A93="",C93="",J93=""),"",IF(J93="Canceled","Canceled — no action",IF(J93="Completed","Completed",IF(C93&lt;TODAY(),"Past due — review",IF(C93&lt;=TODAY()+Assumptions!$B$5,"Due soon — review",IF(AND(H93&lt;&gt;"",H93&gt;Assumptions!$B$6),"Amount over review limit — check","Planned"))))))</f>
        <v/>
      </c>
    </row>
    <row r="94">
      <c r="A94" s="16" t="n"/>
      <c r="B94" s="16" t="n"/>
      <c r="C94" s="30" t="n"/>
      <c r="D94" s="16" t="n"/>
      <c r="E94" s="16" t="n"/>
      <c r="F94" s="19" t="n"/>
      <c r="G94" s="22" t="n"/>
      <c r="H94" s="18" t="n"/>
      <c r="I94" s="16" t="n"/>
      <c r="J94" s="16" t="n"/>
      <c r="K94" s="21">
        <f>IF(OR(A94="",C94="",J94=""),"",IF(OR(J94="Completed",J94="Canceled"),"",IFERROR(C94-TODAY(),"")))</f>
        <v/>
      </c>
      <c r="L94" s="24">
        <f>IF(OR(A94="",C94="",J94=""),"",IF(J94="Canceled","Canceled — no action",IF(J94="Completed","Completed",IF(C94&lt;TODAY(),"Past due — review",IF(C94&lt;=TODAY()+Assumptions!$B$5,"Due soon — review",IF(AND(H94&lt;&gt;"",H94&gt;Assumptions!$B$6),"Amount over review limit — check","Planned"))))))</f>
        <v/>
      </c>
    </row>
    <row r="95">
      <c r="A95" s="16" t="n"/>
      <c r="B95" s="16" t="n"/>
      <c r="C95" s="30" t="n"/>
      <c r="D95" s="16" t="n"/>
      <c r="E95" s="16" t="n"/>
      <c r="F95" s="19" t="n"/>
      <c r="G95" s="22" t="n"/>
      <c r="H95" s="18" t="n"/>
      <c r="I95" s="16" t="n"/>
      <c r="J95" s="16" t="n"/>
      <c r="K95" s="20">
        <f>IF(OR(A95="",C95="",J95=""),"",IF(OR(J95="Completed",J95="Canceled"),"",IFERROR(C95-TODAY(),"")))</f>
        <v/>
      </c>
      <c r="L95" s="23">
        <f>IF(OR(A95="",C95="",J95=""),"",IF(J95="Canceled","Canceled — no action",IF(J95="Completed","Completed",IF(C95&lt;TODAY(),"Past due — review",IF(C95&lt;=TODAY()+Assumptions!$B$5,"Due soon — review",IF(AND(H95&lt;&gt;"",H95&gt;Assumptions!$B$6),"Amount over review limit — check","Planned"))))))</f>
        <v/>
      </c>
    </row>
    <row r="96">
      <c r="A96" s="16" t="n"/>
      <c r="B96" s="16" t="n"/>
      <c r="C96" s="30" t="n"/>
      <c r="D96" s="16" t="n"/>
      <c r="E96" s="16" t="n"/>
      <c r="F96" s="19" t="n"/>
      <c r="G96" s="22" t="n"/>
      <c r="H96" s="18" t="n"/>
      <c r="I96" s="16" t="n"/>
      <c r="J96" s="16" t="n"/>
      <c r="K96" s="21">
        <f>IF(OR(A96="",C96="",J96=""),"",IF(OR(J96="Completed",J96="Canceled"),"",IFERROR(C96-TODAY(),"")))</f>
        <v/>
      </c>
      <c r="L96" s="24">
        <f>IF(OR(A96="",C96="",J96=""),"",IF(J96="Canceled","Canceled — no action",IF(J96="Completed","Completed",IF(C96&lt;TODAY(),"Past due — review",IF(C96&lt;=TODAY()+Assumptions!$B$5,"Due soon — review",IF(AND(H96&lt;&gt;"",H96&gt;Assumptions!$B$6),"Amount over review limit — check","Planned"))))))</f>
        <v/>
      </c>
    </row>
    <row r="97">
      <c r="A97" s="16" t="n"/>
      <c r="B97" s="16" t="n"/>
      <c r="C97" s="30" t="n"/>
      <c r="D97" s="16" t="n"/>
      <c r="E97" s="16" t="n"/>
      <c r="F97" s="19" t="n"/>
      <c r="G97" s="22" t="n"/>
      <c r="H97" s="18" t="n"/>
      <c r="I97" s="16" t="n"/>
      <c r="J97" s="16" t="n"/>
      <c r="K97" s="20">
        <f>IF(OR(A97="",C97="",J97=""),"",IF(OR(J97="Completed",J97="Canceled"),"",IFERROR(C97-TODAY(),"")))</f>
        <v/>
      </c>
      <c r="L97" s="23">
        <f>IF(OR(A97="",C97="",J97=""),"",IF(J97="Canceled","Canceled — no action",IF(J97="Completed","Completed",IF(C97&lt;TODAY(),"Past due — review",IF(C97&lt;=TODAY()+Assumptions!$B$5,"Due soon — review",IF(AND(H97&lt;&gt;"",H97&gt;Assumptions!$B$6),"Amount over review limit — check","Planned"))))))</f>
        <v/>
      </c>
    </row>
    <row r="98">
      <c r="A98" s="16" t="n"/>
      <c r="B98" s="16" t="n"/>
      <c r="C98" s="30" t="n"/>
      <c r="D98" s="16" t="n"/>
      <c r="E98" s="16" t="n"/>
      <c r="F98" s="19" t="n"/>
      <c r="G98" s="22" t="n"/>
      <c r="H98" s="18" t="n"/>
      <c r="I98" s="16" t="n"/>
      <c r="J98" s="16" t="n"/>
      <c r="K98" s="21">
        <f>IF(OR(A98="",C98="",J98=""),"",IF(OR(J98="Completed",J98="Canceled"),"",IFERROR(C98-TODAY(),"")))</f>
        <v/>
      </c>
      <c r="L98" s="24">
        <f>IF(OR(A98="",C98="",J98=""),"",IF(J98="Canceled","Canceled — no action",IF(J98="Completed","Completed",IF(C98&lt;TODAY(),"Past due — review",IF(C98&lt;=TODAY()+Assumptions!$B$5,"Due soon — review",IF(AND(H98&lt;&gt;"",H98&gt;Assumptions!$B$6),"Amount over review limit — check","Planned"))))))</f>
        <v/>
      </c>
    </row>
    <row r="99">
      <c r="A99" s="16" t="n"/>
      <c r="B99" s="16" t="n"/>
      <c r="C99" s="30" t="n"/>
      <c r="D99" s="16" t="n"/>
      <c r="E99" s="16" t="n"/>
      <c r="F99" s="19" t="n"/>
      <c r="G99" s="22" t="n"/>
      <c r="H99" s="18" t="n"/>
      <c r="I99" s="16" t="n"/>
      <c r="J99" s="16" t="n"/>
      <c r="K99" s="20">
        <f>IF(OR(A99="",C99="",J99=""),"",IF(OR(J99="Completed",J99="Canceled"),"",IFERROR(C99-TODAY(),"")))</f>
        <v/>
      </c>
      <c r="L99" s="23">
        <f>IF(OR(A99="",C99="",J99=""),"",IF(J99="Canceled","Canceled — no action",IF(J99="Completed","Completed",IF(C99&lt;TODAY(),"Past due — review",IF(C99&lt;=TODAY()+Assumptions!$B$5,"Due soon — review",IF(AND(H99&lt;&gt;"",H99&gt;Assumptions!$B$6),"Amount over review limit — check","Planned"))))))</f>
        <v/>
      </c>
    </row>
    <row r="100">
      <c r="A100" s="16" t="n"/>
      <c r="B100" s="16" t="n"/>
      <c r="C100" s="30" t="n"/>
      <c r="D100" s="16" t="n"/>
      <c r="E100" s="16" t="n"/>
      <c r="F100" s="19" t="n"/>
      <c r="G100" s="22" t="n"/>
      <c r="H100" s="18" t="n"/>
      <c r="I100" s="16" t="n"/>
      <c r="J100" s="16" t="n"/>
      <c r="K100" s="21">
        <f>IF(OR(A100="",C100="",J100=""),"",IF(OR(J100="Completed",J100="Canceled"),"",IFERROR(C100-TODAY(),"")))</f>
        <v/>
      </c>
      <c r="L100" s="24">
        <f>IF(OR(A100="",C100="",J100=""),"",IF(J100="Canceled","Canceled — no action",IF(J100="Completed","Completed",IF(C100&lt;TODAY(),"Past due — review",IF(C100&lt;=TODAY()+Assumptions!$B$5,"Due soon — review",IF(AND(H100&lt;&gt;"",H100&gt;Assumptions!$B$6),"Amount over review limit — check","Planned"))))))</f>
        <v/>
      </c>
    </row>
    <row r="101">
      <c r="A101" s="16" t="n"/>
      <c r="B101" s="16" t="n"/>
      <c r="C101" s="30" t="n"/>
      <c r="D101" s="16" t="n"/>
      <c r="E101" s="16" t="n"/>
      <c r="F101" s="19" t="n"/>
      <c r="G101" s="22" t="n"/>
      <c r="H101" s="18" t="n"/>
      <c r="I101" s="16" t="n"/>
      <c r="J101" s="16" t="n"/>
      <c r="K101" s="20">
        <f>IF(OR(A101="",C101="",J101=""),"",IF(OR(J101="Completed",J101="Canceled"),"",IFERROR(C101-TODAY(),"")))</f>
        <v/>
      </c>
      <c r="L101" s="23">
        <f>IF(OR(A101="",C101="",J101=""),"",IF(J101="Canceled","Canceled — no action",IF(J101="Completed","Completed",IF(C101&lt;TODAY(),"Past due — review",IF(C101&lt;=TODAY()+Assumptions!$B$5,"Due soon — review",IF(AND(H101&lt;&gt;"",H101&gt;Assumptions!$B$6),"Amount over review limit — check","Planned"))))))</f>
        <v/>
      </c>
    </row>
    <row r="102">
      <c r="A102" s="16" t="n"/>
      <c r="B102" s="16" t="n"/>
      <c r="C102" s="30" t="n"/>
      <c r="D102" s="16" t="n"/>
      <c r="E102" s="16" t="n"/>
      <c r="F102" s="19" t="n"/>
      <c r="G102" s="22" t="n"/>
      <c r="H102" s="18" t="n"/>
      <c r="I102" s="16" t="n"/>
      <c r="J102" s="16" t="n"/>
      <c r="K102" s="21">
        <f>IF(OR(A102="",C102="",J102=""),"",IF(OR(J102="Completed",J102="Canceled"),"",IFERROR(C102-TODAY(),"")))</f>
        <v/>
      </c>
      <c r="L102" s="24">
        <f>IF(OR(A102="",C102="",J102=""),"",IF(J102="Canceled","Canceled — no action",IF(J102="Completed","Completed",IF(C102&lt;TODAY(),"Past due — review",IF(C102&lt;=TODAY()+Assumptions!$B$5,"Due soon — review",IF(AND(H102&lt;&gt;"",H102&gt;Assumptions!$B$6),"Amount over review limit — check","Planned"))))))</f>
        <v/>
      </c>
    </row>
    <row r="103">
      <c r="A103" s="16" t="n"/>
      <c r="B103" s="16" t="n"/>
      <c r="C103" s="30" t="n"/>
      <c r="D103" s="16" t="n"/>
      <c r="E103" s="16" t="n"/>
      <c r="F103" s="19" t="n"/>
      <c r="G103" s="22" t="n"/>
      <c r="H103" s="18" t="n"/>
      <c r="I103" s="16" t="n"/>
      <c r="J103" s="16" t="n"/>
      <c r="K103" s="20">
        <f>IF(OR(A103="",C103="",J103=""),"",IF(OR(J103="Completed",J103="Canceled"),"",IFERROR(C103-TODAY(),"")))</f>
        <v/>
      </c>
      <c r="L103" s="23">
        <f>IF(OR(A103="",C103="",J103=""),"",IF(J103="Canceled","Canceled — no action",IF(J103="Completed","Completed",IF(C103&lt;TODAY(),"Past due — review",IF(C103&lt;=TODAY()+Assumptions!$B$5,"Due soon — review",IF(AND(H103&lt;&gt;"",H103&gt;Assumptions!$B$6),"Amount over review limit — check","Planned"))))))</f>
        <v/>
      </c>
    </row>
    <row r="104">
      <c r="A104" s="16" t="n"/>
      <c r="B104" s="16" t="n"/>
      <c r="C104" s="30" t="n"/>
      <c r="D104" s="16" t="n"/>
      <c r="E104" s="16" t="n"/>
      <c r="F104" s="19" t="n"/>
      <c r="G104" s="22" t="n"/>
      <c r="H104" s="18" t="n"/>
      <c r="I104" s="16" t="n"/>
      <c r="J104" s="16" t="n"/>
      <c r="K104" s="21">
        <f>IF(OR(A104="",C104="",J104=""),"",IF(OR(J104="Completed",J104="Canceled"),"",IFERROR(C104-TODAY(),"")))</f>
        <v/>
      </c>
      <c r="L104" s="24">
        <f>IF(OR(A104="",C104="",J104=""),"",IF(J104="Canceled","Canceled — no action",IF(J104="Completed","Completed",IF(C104&lt;TODAY(),"Past due — review",IF(C104&lt;=TODAY()+Assumptions!$B$5,"Due soon — review",IF(AND(H104&lt;&gt;"",H104&gt;Assumptions!$B$6),"Amount over review limit — check","Planned"))))))</f>
        <v/>
      </c>
    </row>
  </sheetData>
  <autoFilter ref="A4:L104"/>
  <conditionalFormatting sqref="K5:K104">
    <cfRule type="expression" priority="1" dxfId="0">
      <formula>AND($K5&lt;0,$K5&lt;&gt;"")</formula>
    </cfRule>
  </conditionalFormatting>
  <conditionalFormatting sqref="L5:L104">
    <cfRule type="expression" priority="2" dxfId="0">
      <formula>$L5="Past due — review"</formula>
    </cfRule>
    <cfRule type="expression" priority="3" dxfId="1">
      <formula>$L5="Completed"</formula>
    </cfRule>
  </conditionalFormatting>
  <dataValidations count="7">
    <dataValidation sqref="C5:C104" showDropDown="0" showInputMessage="0" showErrorMessage="0" allowBlank="0" errorTitle="Check activity date" error="Enter a date within the editable date limits on Assumptions." type="date" operator="between">
      <formula1>'Assumptions'!$B$8</formula1>
      <formula2>'Assumptions'!$B$9</formula2>
    </dataValidation>
    <dataValidation sqref="D5:D104" showDropDown="0" showInputMessage="0" showErrorMessage="0" allowBlank="0" errorTitle="Check activity" error="Choose an activity from the editable Assumptions list." type="list">
      <formula1>'Assumptions'!$E$4:$E$9</formula1>
    </dataValidation>
    <dataValidation sqref="E5:E104" showDropDown="0" showInputMessage="0" showErrorMessage="0" allowBlank="0" errorTitle="Check channel or vendor" error="Choose a channel or vendor from the editable Assumptions list." type="list">
      <formula1>'Assumptions'!$H$4:$H$8</formula1>
    </dataValidation>
    <dataValidation sqref="G5:G104" showDropDown="0" showInputMessage="0" showErrorMessage="0" allowBlank="0" errorTitle="Check quantity" error="Enter a whole number within the editable quantity limit." type="whole" operator="between">
      <formula1>0</formula1>
      <formula2>'Assumptions'!$B$7</formula2>
    </dataValidation>
    <dataValidation sqref="H5:H104" showDropDown="0" showInputMessage="0" showErrorMessage="0" allowBlank="0" errorTitle="Check amount" error="Enter a nonnegative dollar amount." type="decimal" operator="greaterThanOrEqual">
      <formula1>0</formula1>
    </dataValidation>
    <dataValidation sqref="I5:I104" showDropDown="0" showInputMessage="0" showErrorMessage="0" allowBlank="0" errorTitle="Check responsibility" error="Choose a responsibility from the editable Assumptions list." type="list">
      <formula1>'Assumptions'!$G$4:$G$9</formula1>
    </dataValidation>
    <dataValidation sqref="J5:J104" showDropDown="0" showInputMessage="0" showErrorMessage="0" allowBlank="0" errorTitle="Check task status" error="Choose a task status from the editable Assumptions list." type="list">
      <formula1>'Assumptions'!$F$4:$F$7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C9D7D2"/>
    <outlinePr summaryBelow="1" summaryRight="1"/>
    <pageSetUpPr fitToPage="1"/>
  </sheetPr>
  <dimension ref="A1:H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45" customWidth="1" min="3" max="3"/>
    <col width="18" customWidth="1" min="4" max="4"/>
    <col width="21" customWidth="1" min="5" max="5"/>
    <col width="15" customWidth="1" min="6" max="6"/>
    <col width="20" customWidth="1" min="7" max="7"/>
    <col width="34" customWidth="1" min="8" max="8"/>
  </cols>
  <sheetData>
    <row r="1" ht="27" customHeight="1">
      <c r="A1" s="1" t="inlineStr">
        <is>
          <t>Rental Vacancy Marketing Calendar Assumptions</t>
        </is>
      </c>
    </row>
    <row r="2" ht="31" customHeight="1">
      <c r="A2" s="14" t="inlineStr">
        <is>
          <t>Edit the limits and stable lists below to match local operating practices. These settings support planning and human review only.</t>
        </is>
      </c>
    </row>
    <row r="3" ht="28" customHeight="1">
      <c r="A3" s="5" t="inlineStr">
        <is>
          <t>Setting</t>
        </is>
      </c>
      <c r="B3" s="5" t="inlineStr">
        <is>
          <t>Value</t>
        </is>
      </c>
      <c r="C3" s="5" t="inlineStr">
        <is>
          <t>Operational Use</t>
        </is>
      </c>
      <c r="D3" s="5" t="inlineStr">
        <is>
          <t>Vacancy Status</t>
        </is>
      </c>
      <c r="E3" s="5" t="inlineStr">
        <is>
          <t>Activity</t>
        </is>
      </c>
      <c r="F3" s="5" t="inlineStr">
        <is>
          <t>Task Status</t>
        </is>
      </c>
      <c r="G3" s="5" t="inlineStr">
        <is>
          <t>Responsibility</t>
        </is>
      </c>
      <c r="H3" s="5" t="inlineStr">
        <is>
          <t>Channel / Vendor</t>
        </is>
      </c>
    </row>
    <row r="4">
      <c r="A4" s="8" t="inlineStr">
        <is>
          <t>Upcoming activity window (days)</t>
        </is>
      </c>
      <c r="B4" s="16" t="n">
        <v>14</v>
      </c>
      <c r="C4" s="25" t="inlineStr">
        <is>
          <t>Used for the Summary upcoming activity count.</t>
        </is>
      </c>
      <c r="D4" s="16" t="inlineStr">
        <is>
          <t>Marketing</t>
        </is>
      </c>
      <c r="E4" s="16" t="inlineStr">
        <is>
          <t>Listing Publish</t>
        </is>
      </c>
      <c r="F4" s="16" t="inlineStr">
        <is>
          <t>Planned</t>
        </is>
      </c>
      <c r="G4" s="16" t="inlineStr">
        <is>
          <t>Avery Example</t>
        </is>
      </c>
      <c r="H4" s="16" t="inlineStr">
        <is>
          <t>Imaginary Rental Board</t>
        </is>
      </c>
    </row>
    <row r="5">
      <c r="A5" s="11" t="inlineStr">
        <is>
          <t>Due-soon alert window (days)</t>
        </is>
      </c>
      <c r="B5" s="16" t="n">
        <v>3</v>
      </c>
      <c r="C5" s="26" t="inlineStr">
        <is>
          <t>Prompts a human check as an open activity approaches.</t>
        </is>
      </c>
      <c r="D5" s="16" t="inlineStr">
        <is>
          <t>Hold</t>
        </is>
      </c>
      <c r="E5" s="16" t="inlineStr">
        <is>
          <t>Listing Refresh</t>
        </is>
      </c>
      <c r="F5" s="16" t="inlineStr">
        <is>
          <t>Scheduled</t>
        </is>
      </c>
      <c r="G5" s="16" t="inlineStr">
        <is>
          <t>Jordan Sample</t>
        </is>
      </c>
      <c r="H5" s="16" t="inlineStr">
        <is>
          <t>Fictional Keyhole Media</t>
        </is>
      </c>
    </row>
    <row r="6">
      <c r="A6" s="8" t="inlineStr">
        <is>
          <t>Amount review limit</t>
        </is>
      </c>
      <c r="B6" s="18" t="n">
        <v>500</v>
      </c>
      <c r="C6" s="25" t="inlineStr">
        <is>
          <t>Flags a higher entered amount for review; this is not pricing guidance.</t>
        </is>
      </c>
      <c r="D6" s="16" t="inlineStr">
        <is>
          <t>Lease Pending</t>
        </is>
      </c>
      <c r="E6" s="16" t="inlineStr">
        <is>
          <t>Open House</t>
        </is>
      </c>
      <c r="F6" s="16" t="inlineStr">
        <is>
          <t>Completed</t>
        </is>
      </c>
      <c r="G6" s="16" t="inlineStr">
        <is>
          <t>Casey Demo</t>
        </is>
      </c>
      <c r="H6" s="16" t="inlineStr">
        <is>
          <t>Example-Only Neighborhood Circular</t>
        </is>
      </c>
    </row>
    <row r="7">
      <c r="A7" s="11" t="inlineStr">
        <is>
          <t>Quantity entry limit</t>
        </is>
      </c>
      <c r="B7" s="22" t="n">
        <v>100</v>
      </c>
      <c r="C7" s="26" t="inlineStr">
        <is>
          <t>Highest quantity accepted by calendar validation.</t>
        </is>
      </c>
      <c r="D7" s="16" t="inlineStr">
        <is>
          <t>Filled</t>
        </is>
      </c>
      <c r="E7" s="16" t="inlineStr">
        <is>
          <t>Inquiry Follow-Up</t>
        </is>
      </c>
      <c r="F7" s="16" t="inlineStr">
        <is>
          <t>Canceled</t>
        </is>
      </c>
      <c r="G7" s="16" t="inlineStr">
        <is>
          <t>Morgan Example</t>
        </is>
      </c>
      <c r="H7" s="16" t="inlineStr">
        <is>
          <t>In-house</t>
        </is>
      </c>
    </row>
    <row r="8">
      <c r="A8" s="8" t="inlineStr">
        <is>
          <t>Earliest accepted date</t>
        </is>
      </c>
      <c r="B8" s="30" t="n">
        <v>45910</v>
      </c>
      <c r="C8" s="25" t="inlineStr">
        <is>
          <t>First date accepted by date validation.</t>
        </is>
      </c>
      <c r="E8" s="16" t="inlineStr">
        <is>
          <t>Pricing Review</t>
        </is>
      </c>
      <c r="G8" s="16" t="inlineStr">
        <is>
          <t>Riley Sample</t>
        </is>
      </c>
      <c r="H8" s="16" t="inlineStr">
        <is>
          <t>Fictional Showing Service</t>
        </is>
      </c>
    </row>
    <row r="9">
      <c r="A9" s="11" t="inlineStr">
        <is>
          <t>Latest accepted date</t>
        </is>
      </c>
      <c r="B9" s="30" t="n">
        <v>47005</v>
      </c>
      <c r="C9" s="26" t="inlineStr">
        <is>
          <t>Last date accepted by date validation.</t>
        </is>
      </c>
      <c r="E9" s="16" t="inlineStr">
        <is>
          <t>Photo Update</t>
        </is>
      </c>
      <c r="G9" s="16" t="inlineStr">
        <is>
          <t>In-house Team</t>
        </is>
      </c>
    </row>
  </sheetData>
  <autoFilter ref="A3:C9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2026-09-10T03:44:11Z</dcterms:created>
  <dcterms:modified xmlns:dcterms="http://purl.org/dc/terms/" xmlns:xsi="http://www.w3.org/2001/XMLSchema-instance" xsi:type="dcterms:W3CDTF">2026-09-10T03:44:11+00:00Z</dcterms:modified>
</cp:coreProperties>
</file>