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Request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'Requests'!$A$4:$R$104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0.0"/>
    <numFmt numFmtId="165" formatCode="mm/dd/yyyy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b val="1"/>
      <color rgb="00FFFFFF"/>
      <sz val="10"/>
    </font>
    <font>
      <name val="Aptos Display"/>
      <b val="1"/>
      <color rgb="00183B4E"/>
      <sz val="18"/>
    </font>
    <font>
      <name val="Aptos"/>
      <color rgb="00263A40"/>
      <sz val="10"/>
    </font>
    <font>
      <name val="Aptos"/>
      <color rgb="00263A40"/>
      <sz val="9"/>
    </font>
  </fonts>
  <fills count="7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D56A4A"/>
      </patternFill>
    </fill>
    <fill>
      <patternFill patternType="solid">
        <fgColor rgb="00FFFFFF"/>
      </patternFill>
    </fill>
    <fill>
      <patternFill patternType="solid">
        <fgColor rgb="00F5F8F6"/>
      </patternFill>
    </fill>
    <fill>
      <patternFill patternType="solid">
        <fgColor rgb="00FFF1C9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3" borderId="1" applyAlignment="1" pivotButton="0" quotePrefix="0" xfId="0">
      <alignment horizontal="center" vertical="center" wrapText="1"/>
    </xf>
    <xf numFmtId="0" fontId="0" fillId="3" borderId="1" pivotButton="0" quotePrefix="0" xfId="0"/>
    <xf numFmtId="1" fontId="3" fillId="4" borderId="1" applyAlignment="1" pivotButton="0" quotePrefix="0" xfId="0">
      <alignment horizontal="center" vertical="center"/>
    </xf>
    <xf numFmtId="0" fontId="0" fillId="4" borderId="1" pivotButton="0" quotePrefix="0" xfId="0"/>
    <xf numFmtId="164" fontId="3" fillId="4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top" wrapText="1"/>
    </xf>
    <xf numFmtId="165" fontId="4" fillId="6" borderId="1" applyAlignment="1" pivotButton="0" quotePrefix="0" xfId="0">
      <alignment horizontal="center" vertical="center"/>
    </xf>
    <xf numFmtId="1" fontId="4" fillId="5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1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top" wrapText="1"/>
    </xf>
    <xf numFmtId="1" fontId="4" fillId="6" borderId="1" applyAlignment="1" pivotButton="0" quotePrefix="0" xfId="0">
      <alignment horizontal="left" vertical="top" wrapText="1"/>
    </xf>
    <xf numFmtId="0" fontId="4" fillId="6" borderId="1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B84A3A"/>
        </patternFill>
      </fill>
    </dxf>
    <dxf>
      <font>
        <name val="Aptos"/>
        <b val="1"/>
        <color rgb="00B84A3A"/>
        <sz val="10"/>
      </font>
      <fill>
        <patternFill patternType="solid">
          <fgColor rgb="00FFF1C9"/>
        </patternFill>
      </fill>
    </dxf>
    <dxf>
      <font>
        <name val="Aptos"/>
        <b val="1"/>
        <color rgb="002F7A68"/>
        <sz val="10"/>
      </font>
      <fill>
        <patternFill patternType="solid">
          <fgColor rgb="00DDED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Requests by Status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'Summary'!B10</f>
            </strRef>
          </tx>
          <spPr>
            <a:solidFill xmlns:a="http://schemas.openxmlformats.org/drawingml/2006/main">
              <a:srgbClr val="2F7A68"/>
            </a:solidFill>
            <a:ln xmlns:a="http://schemas.openxmlformats.org/drawingml/2006/main">
              <a:solidFill>
                <a:srgbClr val="2F7A68"/>
              </a:solidFill>
              <a:prstDash val="solid"/>
            </a:ln>
          </spPr>
          <cat>
            <numRef>
              <f>'Summary'!$A$11:$A$18</f>
            </numRef>
          </cat>
          <val>
            <numRef>
              <f>'Summary'!$B$11:$B$18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Requests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9</row>
      <rowOff>0</rowOff>
    </from>
    <ext cx="450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22" customWidth="1" min="3" max="3"/>
    <col width="12" customWidth="1" min="4" max="4"/>
    <col width="20" customWidth="1" min="5" max="5"/>
    <col width="12" customWidth="1" min="6" max="6"/>
    <col width="18" customWidth="1" min="7" max="7"/>
    <col width="12" customWidth="1" min="8" max="8"/>
  </cols>
  <sheetData>
    <row r="1" ht="32" customHeight="1">
      <c r="A1" s="1" t="inlineStr">
        <is>
          <t>Tenant Accommodation Request Tracker</t>
        </is>
      </c>
      <c r="B1" s="25" t="n"/>
      <c r="C1" s="25" t="n"/>
      <c r="D1" s="25" t="n"/>
      <c r="E1" s="25" t="n"/>
      <c r="F1" s="25" t="n"/>
      <c r="G1" s="25" t="n"/>
      <c r="H1" s="26" t="n"/>
    </row>
    <row r="2"/>
    <row r="3" ht="32" customHeight="1">
      <c r="A3" s="3" t="inlineStr">
        <is>
          <t>Total requests</t>
        </is>
      </c>
      <c r="B3" s="4" t="n"/>
      <c r="C3" s="3" t="inlineStr">
        <is>
          <t>Not closed or withdrawn</t>
        </is>
      </c>
      <c r="D3" s="4" t="n"/>
      <c r="E3" s="3" t="inlineStr">
        <is>
          <t>Items to check</t>
        </is>
      </c>
      <c r="F3" s="4" t="n"/>
      <c r="G3" s="3" t="inlineStr">
        <is>
          <t>Closed requests</t>
        </is>
      </c>
      <c r="H3" s="4" t="n"/>
    </row>
    <row r="4" ht="34" customHeight="1">
      <c r="A4" s="5">
        <f>COUNTIF(Requests!$A$5:$A$104,"&lt;&gt;")</f>
        <v/>
      </c>
      <c r="B4" s="6" t="n"/>
      <c r="C4" s="5">
        <f>COUNTIF(Requests!$A$5:$A$104,"&lt;&gt;")-COUNTIF(Requests!$O$5:$O$104,"Closed")-COUNTIF(Requests!$O$5:$O$104,"Withdrawn")</f>
        <v/>
      </c>
      <c r="D4" s="6" t="n"/>
      <c r="E4" s="5">
        <f>COUNTIFS(Requests!$A$5:$A$104,"&lt;&gt;",Requests!$R$5:$R$104,"&lt;&gt;Complete",Requests!$R$5:$R$104,"&lt;&gt;Scheduled",Requests!$R$5:$R$104,"&lt;&gt;")</f>
        <v/>
      </c>
      <c r="F4" s="6" t="n"/>
      <c r="G4" s="5">
        <f>COUNTIF(Requests!$O$5:$O$104,"Closed")</f>
        <v/>
      </c>
      <c r="H4" s="6" t="n"/>
    </row>
    <row r="5"/>
    <row r="6" ht="32" customHeight="1">
      <c r="A6" s="3" t="inlineStr">
        <is>
          <t>Average days tracked</t>
        </is>
      </c>
      <c r="B6" s="4" t="n"/>
      <c r="C6" s="3" t="inlineStr">
        <is>
          <t>Documents pending</t>
        </is>
      </c>
      <c r="D6" s="4" t="n"/>
      <c r="E6" s="3" t="inlineStr">
        <is>
          <t>Vendors noted</t>
        </is>
      </c>
      <c r="F6" s="4" t="n"/>
      <c r="G6" s="3" t="inlineStr">
        <is>
          <t>Missing status</t>
        </is>
      </c>
      <c r="H6" s="4" t="n"/>
    </row>
    <row r="7" ht="34" customHeight="1">
      <c r="A7" s="7">
        <f>IFERROR(AVERAGE(Requests!$Q$5:$Q$104),"")</f>
        <v/>
      </c>
      <c r="B7" s="6" t="n"/>
      <c r="C7" s="5">
        <f>COUNTIF(Requests!$J$5:$J$104,"Requested")+COUNTIF(Requests!$J$5:$J$104,"Partially Received")</f>
        <v/>
      </c>
      <c r="D7" s="6" t="n"/>
      <c r="E7" s="5">
        <f>COUNTIFS(Requests!$A$5:$A$104,"&lt;&gt;",Requests!$N$5:$N$104,"&lt;&gt;")</f>
        <v/>
      </c>
      <c r="F7" s="6" t="n"/>
      <c r="G7" s="5">
        <f>COUNTIFS(Requests!$A$5:$A$104,"&lt;&gt;",Requests!$O$5:$O$104,"")</f>
        <v/>
      </c>
      <c r="H7" s="6" t="n"/>
    </row>
    <row r="8"/>
    <row r="9"/>
    <row r="10">
      <c r="A10" s="8" t="inlineStr">
        <is>
          <t>Request status</t>
        </is>
      </c>
      <c r="B10" s="8" t="inlineStr">
        <is>
          <t>Count</t>
        </is>
      </c>
    </row>
    <row r="11">
      <c r="A11" s="9">
        <f>Assumptions!$D$3</f>
        <v/>
      </c>
      <c r="B11" s="10">
        <f>COUNTIF(Requests!$O$5:$O$104,A11)</f>
        <v/>
      </c>
    </row>
    <row r="12">
      <c r="A12" s="11">
        <f>Assumptions!$D$4</f>
        <v/>
      </c>
      <c r="B12" s="12">
        <f>COUNTIF(Requests!$O$5:$O$104,A12)</f>
        <v/>
      </c>
    </row>
    <row r="13">
      <c r="A13" s="9">
        <f>Assumptions!$D$5</f>
        <v/>
      </c>
      <c r="B13" s="10">
        <f>COUNTIF(Requests!$O$5:$O$104,A13)</f>
        <v/>
      </c>
    </row>
    <row r="14">
      <c r="A14" s="11">
        <f>Assumptions!$D$6</f>
        <v/>
      </c>
      <c r="B14" s="12">
        <f>COUNTIF(Requests!$O$5:$O$104,A14)</f>
        <v/>
      </c>
    </row>
    <row r="15">
      <c r="A15" s="9">
        <f>Assumptions!$D$7</f>
        <v/>
      </c>
      <c r="B15" s="10">
        <f>COUNTIF(Requests!$O$5:$O$104,A15)</f>
        <v/>
      </c>
    </row>
    <row r="16">
      <c r="A16" s="11">
        <f>Assumptions!$D$8</f>
        <v/>
      </c>
      <c r="B16" s="12">
        <f>COUNTIF(Requests!$O$5:$O$104,A16)</f>
        <v/>
      </c>
    </row>
    <row r="17">
      <c r="A17" s="9">
        <f>Assumptions!$D$9</f>
        <v/>
      </c>
      <c r="B17" s="10">
        <f>COUNTIF(Requests!$O$5:$O$104,A17)</f>
        <v/>
      </c>
    </row>
    <row r="18">
      <c r="A18" s="11" t="inlineStr">
        <is>
          <t>Missing</t>
        </is>
      </c>
      <c r="B18" s="12">
        <f>COUNTIFS(Requests!$A$5:$A$104,"&lt;&gt;",Requests!$O$5:$O$104,"")</f>
        <v/>
      </c>
    </row>
  </sheetData>
  <mergeCells count="1">
    <mergeCell ref="A1:H1"/>
  </mergeCells>
  <conditionalFormatting sqref="E4">
    <cfRule type="expression" priority="1" dxfId="0">
      <formula>E4&gt;0</formula>
    </cfRule>
  </conditionalFormatting>
  <conditionalFormatting sqref="G7">
    <cfRule type="expression" priority="2" dxfId="0">
      <formula>G7&gt;0</formula>
    </cfRule>
  </conditionalFormatting>
  <pageMargins left="0.25" right="0.25" top="0.4" bottom="0.4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R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24" customWidth="1" min="2" max="2"/>
    <col width="11" customWidth="1" min="3" max="3"/>
    <col width="24" customWidth="1" min="4" max="4"/>
    <col width="14" customWidth="1" min="5" max="5"/>
    <col width="39" customWidth="1" min="6" max="6"/>
    <col width="16" customWidth="1" min="7" max="7"/>
    <col width="38" customWidth="1" min="8" max="8"/>
    <col width="14" customWidth="1" min="9" max="9"/>
    <col width="20" customWidth="1" min="10" max="10"/>
    <col width="35" customWidth="1" min="11" max="11"/>
    <col width="18" customWidth="1" min="12" max="12"/>
    <col width="16" customWidth="1" min="13" max="13"/>
    <col width="30" customWidth="1" min="14" max="14"/>
    <col width="19" customWidth="1" min="15" max="15"/>
    <col width="14" customWidth="1" min="16" max="16"/>
    <col width="13" customWidth="1" min="17" max="17"/>
    <col width="19" customWidth="1" min="18" max="18"/>
  </cols>
  <sheetData>
    <row r="1" ht="32" customHeight="1">
      <c r="A1" s="1" t="inlineStr">
        <is>
          <t>Requests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</row>
    <row r="2" ht="28" customHeight="1">
      <c r="A2" s="13" t="inlineStr">
        <is>
          <t>Enter only the minimum operational detail needed. Alerts are prompts for human review and do not evaluate eligibility.</t>
        </is>
      </c>
    </row>
    <row r="3" ht="22" customHeight="1">
      <c r="A3" s="13" t="inlineStr">
        <is>
          <t>Yellow cells are editable. Formula columns calculate through prepared row 104.</t>
        </is>
      </c>
    </row>
    <row r="4" ht="38" customHeight="1">
      <c r="A4" s="14" t="inlineStr">
        <is>
          <t>Request ID</t>
        </is>
      </c>
      <c r="B4" s="14" t="inlineStr">
        <is>
          <t>Property</t>
        </is>
      </c>
      <c r="C4" s="14" t="inlineStr">
        <is>
          <t>Unit</t>
        </is>
      </c>
      <c r="D4" s="14" t="inlineStr">
        <is>
          <t>Tenancy</t>
        </is>
      </c>
      <c r="E4" s="14" t="inlineStr">
        <is>
          <t>Date Received</t>
        </is>
      </c>
      <c r="F4" s="14" t="inlineStr">
        <is>
          <t>Request Description</t>
        </is>
      </c>
      <c r="G4" s="14" t="inlineStr">
        <is>
          <t>Acknowledgment Date</t>
        </is>
      </c>
      <c r="H4" s="14" t="inlineStr">
        <is>
          <t>Last Process Step</t>
        </is>
      </c>
      <c r="I4" s="14" t="inlineStr">
        <is>
          <t>Last Step Date</t>
        </is>
      </c>
      <c r="J4" s="14" t="inlineStr">
        <is>
          <t>Document Status</t>
        </is>
      </c>
      <c r="K4" s="14" t="inlineStr">
        <is>
          <t>Next Action</t>
        </is>
      </c>
      <c r="L4" s="14" t="inlineStr">
        <is>
          <t>Responsibility</t>
        </is>
      </c>
      <c r="M4" s="14" t="inlineStr">
        <is>
          <t>Next Review Date</t>
        </is>
      </c>
      <c r="N4" s="14" t="inlineStr">
        <is>
          <t>Vendor</t>
        </is>
      </c>
      <c r="O4" s="14" t="inlineStr">
        <is>
          <t>Request Status</t>
        </is>
      </c>
      <c r="P4" s="14" t="inlineStr">
        <is>
          <t>Closed Date</t>
        </is>
      </c>
      <c r="Q4" s="14" t="inlineStr">
        <is>
          <t>Days Tracked</t>
        </is>
      </c>
      <c r="R4" s="14" t="inlineStr">
        <is>
          <t>Follow-Up Alert</t>
        </is>
      </c>
    </row>
    <row r="5" ht="48" customHeight="1">
      <c r="A5" s="15" t="inlineStr">
        <is>
          <t>FIC-AR-001</t>
        </is>
      </c>
      <c r="B5" s="15" t="inlineStr">
        <is>
          <t>Fictional Juniper Court</t>
        </is>
      </c>
      <c r="C5" s="15" t="inlineStr">
        <is>
          <t>FIC-A01</t>
        </is>
      </c>
      <c r="D5" s="15" t="inlineStr">
        <is>
          <t>Fictional Tenancy FT-001</t>
        </is>
      </c>
      <c r="E5" s="16" t="n">
        <v>46273</v>
      </c>
      <c r="F5" s="15" t="inlineStr">
        <is>
          <t>Request to discuss an alternate entry arrangement.</t>
        </is>
      </c>
      <c r="G5" s="16" t="n"/>
      <c r="H5" s="15" t="inlineStr">
        <is>
          <t>Request logged with operational details only.</t>
        </is>
      </c>
      <c r="I5" s="16" t="n">
        <v>46273</v>
      </c>
      <c r="J5" s="15" t="inlineStr">
        <is>
          <t>Not Requested</t>
        </is>
      </c>
      <c r="K5" s="15" t="inlineStr">
        <is>
          <t>Acknowledge receipt and arrange a discussion.</t>
        </is>
      </c>
      <c r="L5" s="15" t="inlineStr">
        <is>
          <t>Manager</t>
        </is>
      </c>
      <c r="M5" s="16" t="n">
        <v>46277</v>
      </c>
      <c r="N5" s="15" t="n"/>
      <c r="O5" s="15" t="inlineStr">
        <is>
          <t>New</t>
        </is>
      </c>
      <c r="P5" s="16" t="n"/>
      <c r="Q5" s="17">
        <f>IF(OR($A5="",$E5="",$O5=""),"",IF(AND(OR($O5="Closed",$O5="Withdrawn"),$P5=""),"",IFERROR(MAX(0,IF(OR($O5="Closed",$O5="Withdrawn"),$P5,TODAY())-$E5),"")))</f>
        <v/>
      </c>
      <c r="R5" s="18">
        <f>IF($A5="","",IF($E5="","Add received date",IF($O5="","Set status",IF(AND($P5&lt;&gt;"",$O5&lt;&gt;"Closed",$O5&lt;&gt;"Withdrawn"),"Check closed date",IF(OR($O5="Closed",$O5="Withdrawn"),IF($P5="","Add closed date","Complete"),IF($M5="","Set review date",IF($M5&lt;TODAY(),"Past due",IF($M5&lt;=TODAY()+Assumptions!$B$3,"Due soon","Scheduled"))))))))</f>
        <v/>
      </c>
    </row>
    <row r="6" ht="48" customHeight="1">
      <c r="A6" s="15" t="inlineStr">
        <is>
          <t>FIC-AR-002</t>
        </is>
      </c>
      <c r="B6" s="15" t="inlineStr">
        <is>
          <t>Fictional Juniper Court</t>
        </is>
      </c>
      <c r="C6" s="15" t="inlineStr">
        <is>
          <t>FIC-B04</t>
        </is>
      </c>
      <c r="D6" s="15" t="inlineStr">
        <is>
          <t>Fictional Tenancy FT-002</t>
        </is>
      </c>
      <c r="E6" s="16" t="n">
        <v>46267</v>
      </c>
      <c r="F6" s="15" t="inlineStr">
        <is>
          <t>Request for a reserved parking location closer to the building entrance.</t>
        </is>
      </c>
      <c r="G6" s="16" t="n">
        <v>46268</v>
      </c>
      <c r="H6" s="15" t="inlineStr">
        <is>
          <t>Preferred discussion window was recorded.</t>
        </is>
      </c>
      <c r="I6" s="16" t="n">
        <v>46270</v>
      </c>
      <c r="J6" s="15" t="inlineStr">
        <is>
          <t>Requested</t>
        </is>
      </c>
      <c r="K6" s="15" t="inlineStr">
        <is>
          <t>Confirm the discussion time.</t>
        </is>
      </c>
      <c r="L6" s="15" t="inlineStr">
        <is>
          <t>Shared</t>
        </is>
      </c>
      <c r="M6" s="16" t="n">
        <v>46274</v>
      </c>
      <c r="N6" s="15" t="n"/>
      <c r="O6" s="15" t="inlineStr">
        <is>
          <t>Acknowledged</t>
        </is>
      </c>
      <c r="P6" s="16" t="n"/>
      <c r="Q6" s="19">
        <f>IF(OR($A6="",$E6="",$O6=""),"",IF(AND(OR($O6="Closed",$O6="Withdrawn"),$P6=""),"",IFERROR(MAX(0,IF(OR($O6="Closed",$O6="Withdrawn"),$P6,TODAY())-$E6),"")))</f>
        <v/>
      </c>
      <c r="R6" s="20">
        <f>IF($A6="","",IF($E6="","Add received date",IF($O6="","Set status",IF(AND($P6&lt;&gt;"",$O6&lt;&gt;"Closed",$O6&lt;&gt;"Withdrawn"),"Check closed date",IF(OR($O6="Closed",$O6="Withdrawn"),IF($P6="","Add closed date","Complete"),IF($M6="","Set review date",IF($M6&lt;TODAY(),"Past due",IF($M6&lt;=TODAY()+Assumptions!$B$3,"Due soon","Scheduled"))))))))</f>
        <v/>
      </c>
    </row>
    <row r="7" ht="48" customHeight="1">
      <c r="A7" s="15" t="inlineStr">
        <is>
          <t>FIC-AR-003</t>
        </is>
      </c>
      <c r="B7" s="15" t="inlineStr">
        <is>
          <t>Fictional Lantern Row</t>
        </is>
      </c>
      <c r="C7" s="15" t="inlineStr">
        <is>
          <t>FIC-C12</t>
        </is>
      </c>
      <c r="D7" s="15" t="inlineStr">
        <is>
          <t>Fictional Tenancy FT-003</t>
        </is>
      </c>
      <c r="E7" s="16" t="n">
        <v>46257</v>
      </c>
      <c r="F7" s="15" t="inlineStr">
        <is>
          <t>Request to use a different format for routine written notices.</t>
        </is>
      </c>
      <c r="G7" s="16" t="n">
        <v>46258</v>
      </c>
      <c r="H7" s="15" t="inlineStr">
        <is>
          <t>Options were discussed and sample formats were requested.</t>
        </is>
      </c>
      <c r="I7" s="16" t="n">
        <v>46271</v>
      </c>
      <c r="J7" s="15" t="inlineStr">
        <is>
          <t>Partially Received</t>
        </is>
      </c>
      <c r="K7" s="15" t="inlineStr">
        <is>
          <t>Review the sample formats with the tenant.</t>
        </is>
      </c>
      <c r="L7" s="15" t="inlineStr">
        <is>
          <t>Shared</t>
        </is>
      </c>
      <c r="M7" s="16" t="n">
        <v>46280</v>
      </c>
      <c r="N7" s="15" t="n"/>
      <c r="O7" s="15" t="inlineStr">
        <is>
          <t>In Discussion</t>
        </is>
      </c>
      <c r="P7" s="16" t="n"/>
      <c r="Q7" s="17">
        <f>IF(OR($A7="",$E7="",$O7=""),"",IF(AND(OR($O7="Closed",$O7="Withdrawn"),$P7=""),"",IFERROR(MAX(0,IF(OR($O7="Closed",$O7="Withdrawn"),$P7,TODAY())-$E7),"")))</f>
        <v/>
      </c>
      <c r="R7" s="18">
        <f>IF($A7="","",IF($E7="","Add received date",IF($O7="","Set status",IF(AND($P7&lt;&gt;"",$O7&lt;&gt;"Closed",$O7&lt;&gt;"Withdrawn"),"Check closed date",IF(OR($O7="Closed",$O7="Withdrawn"),IF($P7="","Add closed date","Complete"),IF($M7="","Set review date",IF($M7&lt;TODAY(),"Past due",IF($M7&lt;=TODAY()+Assumptions!$B$3,"Due soon","Scheduled"))))))))</f>
        <v/>
      </c>
    </row>
    <row r="8" ht="48" customHeight="1">
      <c r="A8" s="15" t="inlineStr">
        <is>
          <t>FIC-AR-004</t>
        </is>
      </c>
      <c r="B8" s="15" t="inlineStr">
        <is>
          <t>Fictional Lantern Row</t>
        </is>
      </c>
      <c r="C8" s="15" t="inlineStr">
        <is>
          <t>FIC-D03</t>
        </is>
      </c>
      <c r="D8" s="15" t="inlineStr">
        <is>
          <t>Fictional Tenancy FT-004</t>
        </is>
      </c>
      <c r="E8" s="16" t="n">
        <v>46245</v>
      </c>
      <c r="F8" s="15" t="inlineStr">
        <is>
          <t>Request for lever-style hardware at the unit entry.</t>
        </is>
      </c>
      <c r="G8" s="16" t="n">
        <v>46246</v>
      </c>
      <c r="H8" s="15" t="inlineStr">
        <is>
          <t>Concept and scheduling options were recorded.</t>
        </is>
      </c>
      <c r="I8" s="16" t="n">
        <v>46269</v>
      </c>
      <c r="J8" s="15" t="inlineStr">
        <is>
          <t>Received</t>
        </is>
      </c>
      <c r="K8" s="15" t="inlineStr">
        <is>
          <t>Confirm the proposed installation window.</t>
        </is>
      </c>
      <c r="L8" s="15" t="inlineStr">
        <is>
          <t>Vendor</t>
        </is>
      </c>
      <c r="M8" s="16" t="n">
        <v>46287</v>
      </c>
      <c r="N8" s="15" t="inlineStr">
        <is>
          <t>Fictional Access Craft LLC</t>
        </is>
      </c>
      <c r="O8" s="15" t="inlineStr">
        <is>
          <t>Action Planned</t>
        </is>
      </c>
      <c r="P8" s="16" t="n"/>
      <c r="Q8" s="19">
        <f>IF(OR($A8="",$E8="",$O8=""),"",IF(AND(OR($O8="Closed",$O8="Withdrawn"),$P8=""),"",IFERROR(MAX(0,IF(OR($O8="Closed",$O8="Withdrawn"),$P8,TODAY())-$E8),"")))</f>
        <v/>
      </c>
      <c r="R8" s="20">
        <f>IF($A8="","",IF($E8="","Add received date",IF($O8="","Set status",IF(AND($P8&lt;&gt;"",$O8&lt;&gt;"Closed",$O8&lt;&gt;"Withdrawn"),"Check closed date",IF(OR($O8="Closed",$O8="Withdrawn"),IF($P8="","Add closed date","Complete"),IF($M8="","Set review date",IF($M8&lt;TODAY(),"Past due",IF($M8&lt;=TODAY()+Assumptions!$B$3,"Due soon","Scheduled"))))))))</f>
        <v/>
      </c>
    </row>
    <row r="9" ht="48" customHeight="1">
      <c r="A9" s="15" t="inlineStr">
        <is>
          <t>FIC-AR-005</t>
        </is>
      </c>
      <c r="B9" s="15" t="inlineStr">
        <is>
          <t>Fictional Willow Harbor</t>
        </is>
      </c>
      <c r="C9" s="15" t="inlineStr">
        <is>
          <t>FIC-E07</t>
        </is>
      </c>
      <c r="D9" s="15" t="inlineStr">
        <is>
          <t>Fictional Tenancy FT-005</t>
        </is>
      </c>
      <c r="E9" s="16" t="n">
        <v>46230</v>
      </c>
      <c r="F9" s="15" t="inlineStr">
        <is>
          <t>Request for a threshold adjustment at the patio doorway.</t>
        </is>
      </c>
      <c r="G9" s="16" t="n">
        <v>46231</v>
      </c>
      <c r="H9" s="15" t="inlineStr">
        <is>
          <t>Fictional vendor visit was noted as complete.</t>
        </is>
      </c>
      <c r="I9" s="16" t="n">
        <v>46273</v>
      </c>
      <c r="J9" s="15" t="inlineStr">
        <is>
          <t>Received</t>
        </is>
      </c>
      <c r="K9" s="15" t="inlineStr">
        <is>
          <t>Check completion with the tenant.</t>
        </is>
      </c>
      <c r="L9" s="15" t="inlineStr">
        <is>
          <t>Manager</t>
        </is>
      </c>
      <c r="M9" s="16" t="n">
        <v>46275</v>
      </c>
      <c r="N9" s="15" t="inlineStr">
        <is>
          <t>Fictional Threshold Works LLC</t>
        </is>
      </c>
      <c r="O9" s="15" t="inlineStr">
        <is>
          <t>Implementing</t>
        </is>
      </c>
      <c r="P9" s="16" t="n"/>
      <c r="Q9" s="17">
        <f>IF(OR($A9="",$E9="",$O9=""),"",IF(AND(OR($O9="Closed",$O9="Withdrawn"),$P9=""),"",IFERROR(MAX(0,IF(OR($O9="Closed",$O9="Withdrawn"),$P9,TODAY())-$E9),"")))</f>
        <v/>
      </c>
      <c r="R9" s="18">
        <f>IF($A9="","",IF($E9="","Add received date",IF($O9="","Set status",IF(AND($P9&lt;&gt;"",$O9&lt;&gt;"Closed",$O9&lt;&gt;"Withdrawn"),"Check closed date",IF(OR($O9="Closed",$O9="Withdrawn"),IF($P9="","Add closed date","Complete"),IF($M9="","Set review date",IF($M9&lt;TODAY(),"Past due",IF($M9&lt;=TODAY()+Assumptions!$B$3,"Due soon","Scheduled"))))))))</f>
        <v/>
      </c>
    </row>
    <row r="10" ht="48" customHeight="1">
      <c r="A10" s="15" t="inlineStr">
        <is>
          <t>FIC-AR-006</t>
        </is>
      </c>
      <c r="B10" s="15" t="inlineStr">
        <is>
          <t>Fictional Willow Harbor</t>
        </is>
      </c>
      <c r="C10" s="15" t="inlineStr">
        <is>
          <t>FIC-F02</t>
        </is>
      </c>
      <c r="D10" s="15" t="inlineStr">
        <is>
          <t>Fictional Tenancy FT-006</t>
        </is>
      </c>
      <c r="E10" s="16" t="n">
        <v>46215</v>
      </c>
      <c r="F10" s="15" t="inlineStr">
        <is>
          <t>Request to keep a fictional assistance animal in the unit.</t>
        </is>
      </c>
      <c r="G10" s="16" t="n">
        <v>46216</v>
      </c>
      <c r="H10" s="15" t="inlineStr">
        <is>
          <t>Final operational arrangement was recorded.</t>
        </is>
      </c>
      <c r="I10" s="16" t="n">
        <v>46265</v>
      </c>
      <c r="J10" s="15" t="inlineStr">
        <is>
          <t>Received</t>
        </is>
      </c>
      <c r="K10" s="15" t="inlineStr">
        <is>
          <t>No open action.</t>
        </is>
      </c>
      <c r="L10" s="15" t="inlineStr">
        <is>
          <t>Manager</t>
        </is>
      </c>
      <c r="M10" s="16" t="n"/>
      <c r="N10" s="15" t="n"/>
      <c r="O10" s="15" t="inlineStr">
        <is>
          <t>Closed</t>
        </is>
      </c>
      <c r="P10" s="16" t="n">
        <v>46265</v>
      </c>
      <c r="Q10" s="19">
        <f>IF(OR($A10="",$E10="",$O10=""),"",IF(AND(OR($O10="Closed",$O10="Withdrawn"),$P10=""),"",IFERROR(MAX(0,IF(OR($O10="Closed",$O10="Withdrawn"),$P10,TODAY())-$E10),"")))</f>
        <v/>
      </c>
      <c r="R10" s="20">
        <f>IF($A10="","",IF($E10="","Add received date",IF($O10="","Set status",IF(AND($P10&lt;&gt;"",$O10&lt;&gt;"Closed",$O10&lt;&gt;"Withdrawn"),"Check closed date",IF(OR($O10="Closed",$O10="Withdrawn"),IF($P10="","Add closed date","Complete"),IF($M10="","Set review date",IF($M10&lt;TODAY(),"Past due",IF($M10&lt;=TODAY()+Assumptions!$B$3,"Due soon","Scheduled"))))))))</f>
        <v/>
      </c>
    </row>
    <row r="11" ht="48" customHeight="1">
      <c r="A11" s="15" t="inlineStr">
        <is>
          <t>FIC-AR-007</t>
        </is>
      </c>
      <c r="B11" s="15" t="inlineStr">
        <is>
          <t>Fictional Copper Finch Homes</t>
        </is>
      </c>
      <c r="C11" s="15" t="inlineStr">
        <is>
          <t>FIC-G09</t>
        </is>
      </c>
      <c r="D11" s="15" t="inlineStr">
        <is>
          <t>Fictional Tenancy FT-007</t>
        </is>
      </c>
      <c r="E11" s="16" t="n">
        <v>46250</v>
      </c>
      <c r="F11" s="15" t="inlineStr">
        <is>
          <t>Request concerning flexible maintenance appointment timing.</t>
        </is>
      </c>
      <c r="G11" s="16" t="n">
        <v>46251</v>
      </c>
      <c r="H11" s="15" t="inlineStr">
        <is>
          <t>Tenant withdrew the request after a scheduling discussion.</t>
        </is>
      </c>
      <c r="I11" s="16" t="n">
        <v>46270</v>
      </c>
      <c r="J11" s="15" t="inlineStr">
        <is>
          <t>Not Applicable</t>
        </is>
      </c>
      <c r="K11" s="15" t="inlineStr">
        <is>
          <t>No open action.</t>
        </is>
      </c>
      <c r="L11" s="15" t="inlineStr">
        <is>
          <t>Tenant</t>
        </is>
      </c>
      <c r="M11" s="16" t="n"/>
      <c r="N11" s="15" t="n"/>
      <c r="O11" s="15" t="inlineStr">
        <is>
          <t>Withdrawn</t>
        </is>
      </c>
      <c r="P11" s="16" t="n">
        <v>46270</v>
      </c>
      <c r="Q11" s="17">
        <f>IF(OR($A11="",$E11="",$O11=""),"",IF(AND(OR($O11="Closed",$O11="Withdrawn"),$P11=""),"",IFERROR(MAX(0,IF(OR($O11="Closed",$O11="Withdrawn"),$P11,TODAY())-$E11),"")))</f>
        <v/>
      </c>
      <c r="R11" s="18">
        <f>IF($A11="","",IF($E11="","Add received date",IF($O11="","Set status",IF(AND($P11&lt;&gt;"",$O11&lt;&gt;"Closed",$O11&lt;&gt;"Withdrawn"),"Check closed date",IF(OR($O11="Closed",$O11="Withdrawn"),IF($P11="","Add closed date","Complete"),IF($M11="","Set review date",IF($M11&lt;TODAY(),"Past due",IF($M11&lt;=TODAY()+Assumptions!$B$3,"Due soon","Scheduled"))))))))</f>
        <v/>
      </c>
    </row>
    <row r="12" ht="48" customHeight="1">
      <c r="A12" s="15" t="inlineStr">
        <is>
          <t>FIC-AR-008</t>
        </is>
      </c>
      <c r="B12" s="15" t="inlineStr">
        <is>
          <t>Fictional Copper Finch Homes</t>
        </is>
      </c>
      <c r="C12" s="15" t="inlineStr">
        <is>
          <t>FIC-H11</t>
        </is>
      </c>
      <c r="D12" s="15" t="inlineStr">
        <is>
          <t>Fictional Tenancy FT-008</t>
        </is>
      </c>
      <c r="E12" s="16" t="n">
        <v>46263</v>
      </c>
      <c r="F12" s="15" t="inlineStr">
        <is>
          <t>Request to discuss a quieter window for routine unit work.</t>
        </is>
      </c>
      <c r="G12" s="16" t="n">
        <v>46264</v>
      </c>
      <c r="H12" s="15" t="inlineStr">
        <is>
          <t>Possible scheduling windows were discussed.</t>
        </is>
      </c>
      <c r="I12" s="16" t="n">
        <v>46272</v>
      </c>
      <c r="J12" s="15" t="inlineStr">
        <is>
          <t>Not Applicable</t>
        </is>
      </c>
      <c r="K12" s="15" t="inlineStr">
        <is>
          <t>Record the agreed follow-up timing.</t>
        </is>
      </c>
      <c r="L12" s="15" t="inlineStr">
        <is>
          <t>Shared</t>
        </is>
      </c>
      <c r="M12" s="16" t="n"/>
      <c r="N12" s="15" t="n"/>
      <c r="O12" s="15" t="inlineStr">
        <is>
          <t>In Discussion</t>
        </is>
      </c>
      <c r="P12" s="16" t="n"/>
      <c r="Q12" s="19">
        <f>IF(OR($A12="",$E12="",$O12=""),"",IF(AND(OR($O12="Closed",$O12="Withdrawn"),$P12=""),"",IFERROR(MAX(0,IF(OR($O12="Closed",$O12="Withdrawn"),$P12,TODAY())-$E12),"")))</f>
        <v/>
      </c>
      <c r="R12" s="20">
        <f>IF($A12="","",IF($E12="","Add received date",IF($O12="","Set status",IF(AND($P12&lt;&gt;"",$O12&lt;&gt;"Closed",$O12&lt;&gt;"Withdrawn"),"Check closed date",IF(OR($O12="Closed",$O12="Withdrawn"),IF($P12="","Add closed date","Complete"),IF($M12="","Set review date",IF($M12&lt;TODAY(),"Past due",IF($M12&lt;=TODAY()+Assumptions!$B$3,"Due soon","Scheduled"))))))))</f>
        <v/>
      </c>
    </row>
    <row r="13" ht="48" customHeight="1">
      <c r="A13" s="15" t="inlineStr">
        <is>
          <t>FIC-AR-009</t>
        </is>
      </c>
      <c r="B13" s="15" t="inlineStr">
        <is>
          <t>Fictional Blue Kite Terrace</t>
        </is>
      </c>
      <c r="C13" s="15" t="inlineStr">
        <is>
          <t>FIC-J05</t>
        </is>
      </c>
      <c r="D13" s="15" t="inlineStr">
        <is>
          <t>Fictional Tenancy FT-009</t>
        </is>
      </c>
      <c r="E13" s="16" t="n">
        <v>46271</v>
      </c>
      <c r="F13" s="15" t="inlineStr">
        <is>
          <t>Request to discuss a visual alert option for scheduled entries.</t>
        </is>
      </c>
      <c r="G13" s="16" t="n">
        <v>46272</v>
      </c>
      <c r="H13" s="15" t="inlineStr">
        <is>
          <t>Receipt was acknowledged and the requested option was recorded.</t>
        </is>
      </c>
      <c r="I13" s="16" t="n">
        <v>46272</v>
      </c>
      <c r="J13" s="15" t="inlineStr">
        <is>
          <t>Received</t>
        </is>
      </c>
      <c r="K13" s="15" t="inlineStr">
        <is>
          <t>Discuss implementation options.</t>
        </is>
      </c>
      <c r="L13" s="15" t="inlineStr">
        <is>
          <t>Owner</t>
        </is>
      </c>
      <c r="M13" s="16" t="n">
        <v>46295</v>
      </c>
      <c r="N13" s="15" t="n"/>
      <c r="O13" s="15" t="inlineStr">
        <is>
          <t>Acknowledged</t>
        </is>
      </c>
      <c r="P13" s="16" t="n"/>
      <c r="Q13" s="17">
        <f>IF(OR($A13="",$E13="",$O13=""),"",IF(AND(OR($O13="Closed",$O13="Withdrawn"),$P13=""),"",IFERROR(MAX(0,IF(OR($O13="Closed",$O13="Withdrawn"),$P13,TODAY())-$E13),"")))</f>
        <v/>
      </c>
      <c r="R13" s="18">
        <f>IF($A13="","",IF($E13="","Add received date",IF($O13="","Set status",IF(AND($P13&lt;&gt;"",$O13&lt;&gt;"Closed",$O13&lt;&gt;"Withdrawn"),"Check closed date",IF(OR($O13="Closed",$O13="Withdrawn"),IF($P13="","Add closed date","Complete"),IF($M13="","Set review date",IF($M13&lt;TODAY(),"Past due",IF($M13&lt;=TODAY()+Assumptions!$B$3,"Due soon","Scheduled"))))))))</f>
        <v/>
      </c>
    </row>
    <row r="14" ht="48" customHeight="1">
      <c r="A14" s="15" t="inlineStr">
        <is>
          <t>FIC-AR-010</t>
        </is>
      </c>
      <c r="B14" s="15" t="inlineStr">
        <is>
          <t>Fictional Blue Kite Terrace</t>
        </is>
      </c>
      <c r="C14" s="15" t="inlineStr">
        <is>
          <t>FIC-K08</t>
        </is>
      </c>
      <c r="D14" s="15" t="inlineStr">
        <is>
          <t>Fictional Tenancy FT-010</t>
        </is>
      </c>
      <c r="E14" s="16" t="n">
        <v>46185</v>
      </c>
      <c r="F14" s="15" t="inlineStr">
        <is>
          <t>Request for lower placement of a common-area notice holder.</t>
        </is>
      </c>
      <c r="G14" s="16" t="n">
        <v>46187</v>
      </c>
      <c r="H14" s="15" t="inlineStr">
        <is>
          <t>Completion and tenant confirmation were recorded.</t>
        </is>
      </c>
      <c r="I14" s="16" t="n">
        <v>46235</v>
      </c>
      <c r="J14" s="15" t="inlineStr">
        <is>
          <t>Received</t>
        </is>
      </c>
      <c r="K14" s="15" t="inlineStr">
        <is>
          <t>No open action.</t>
        </is>
      </c>
      <c r="L14" s="15" t="inlineStr">
        <is>
          <t>Manager</t>
        </is>
      </c>
      <c r="M14" s="16" t="n"/>
      <c r="N14" s="15" t="inlineStr">
        <is>
          <t>Fictional Quiet Harbor Supplies Co.</t>
        </is>
      </c>
      <c r="O14" s="15" t="inlineStr">
        <is>
          <t>Closed</t>
        </is>
      </c>
      <c r="P14" s="16" t="n">
        <v>46235</v>
      </c>
      <c r="Q14" s="19">
        <f>IF(OR($A14="",$E14="",$O14=""),"",IF(AND(OR($O14="Closed",$O14="Withdrawn"),$P14=""),"",IFERROR(MAX(0,IF(OR($O14="Closed",$O14="Withdrawn"),$P14,TODAY())-$E14),"")))</f>
        <v/>
      </c>
      <c r="R14" s="20">
        <f>IF($A14="","",IF($E14="","Add received date",IF($O14="","Set status",IF(AND($P14&lt;&gt;"",$O14&lt;&gt;"Closed",$O14&lt;&gt;"Withdrawn"),"Check closed date",IF(OR($O14="Closed",$O14="Withdrawn"),IF($P14="","Add closed date","Complete"),IF($M14="","Set review date",IF($M14&lt;TODAY(),"Past due",IF($M14&lt;=TODAY()+Assumptions!$B$3,"Due soon","Scheduled"))))))))</f>
        <v/>
      </c>
    </row>
    <row r="15" ht="22" customHeight="1">
      <c r="A15" s="15" t="n"/>
      <c r="B15" s="15" t="n"/>
      <c r="C15" s="15" t="n"/>
      <c r="D15" s="15" t="n"/>
      <c r="E15" s="16" t="n"/>
      <c r="F15" s="15" t="n"/>
      <c r="G15" s="16" t="n"/>
      <c r="H15" s="15" t="n"/>
      <c r="I15" s="16" t="n"/>
      <c r="J15" s="15" t="n"/>
      <c r="K15" s="15" t="n"/>
      <c r="L15" s="15" t="n"/>
      <c r="M15" s="16" t="n"/>
      <c r="N15" s="15" t="n"/>
      <c r="O15" s="15" t="n"/>
      <c r="P15" s="16" t="n"/>
      <c r="Q15" s="17">
        <f>IF(OR($A15="",$E15="",$O15=""),"",IF(AND(OR($O15="Closed",$O15="Withdrawn"),$P15=""),"",IFERROR(MAX(0,IF(OR($O15="Closed",$O15="Withdrawn"),$P15,TODAY())-$E15),"")))</f>
        <v/>
      </c>
      <c r="R15" s="18">
        <f>IF($A15="","",IF($E15="","Add received date",IF($O15="","Set status",IF(AND($P15&lt;&gt;"",$O15&lt;&gt;"Closed",$O15&lt;&gt;"Withdrawn"),"Check closed date",IF(OR($O15="Closed",$O15="Withdrawn"),IF($P15="","Add closed date","Complete"),IF($M15="","Set review date",IF($M15&lt;TODAY(),"Past due",IF($M15&lt;=TODAY()+Assumptions!$B$3,"Due soon","Scheduled"))))))))</f>
        <v/>
      </c>
    </row>
    <row r="16" ht="22" customHeight="1">
      <c r="A16" s="15" t="n"/>
      <c r="B16" s="15" t="n"/>
      <c r="C16" s="15" t="n"/>
      <c r="D16" s="15" t="n"/>
      <c r="E16" s="16" t="n"/>
      <c r="F16" s="15" t="n"/>
      <c r="G16" s="16" t="n"/>
      <c r="H16" s="15" t="n"/>
      <c r="I16" s="16" t="n"/>
      <c r="J16" s="15" t="n"/>
      <c r="K16" s="15" t="n"/>
      <c r="L16" s="15" t="n"/>
      <c r="M16" s="16" t="n"/>
      <c r="N16" s="15" t="n"/>
      <c r="O16" s="15" t="n"/>
      <c r="P16" s="16" t="n"/>
      <c r="Q16" s="19">
        <f>IF(OR($A16="",$E16="",$O16=""),"",IF(AND(OR($O16="Closed",$O16="Withdrawn"),$P16=""),"",IFERROR(MAX(0,IF(OR($O16="Closed",$O16="Withdrawn"),$P16,TODAY())-$E16),"")))</f>
        <v/>
      </c>
      <c r="R16" s="20">
        <f>IF($A16="","",IF($E16="","Add received date",IF($O16="","Set status",IF(AND($P16&lt;&gt;"",$O16&lt;&gt;"Closed",$O16&lt;&gt;"Withdrawn"),"Check closed date",IF(OR($O16="Closed",$O16="Withdrawn"),IF($P16="","Add closed date","Complete"),IF($M16="","Set review date",IF($M16&lt;TODAY(),"Past due",IF($M16&lt;=TODAY()+Assumptions!$B$3,"Due soon","Scheduled"))))))))</f>
        <v/>
      </c>
    </row>
    <row r="17" ht="22" customHeight="1">
      <c r="A17" s="15" t="n"/>
      <c r="B17" s="15" t="n"/>
      <c r="C17" s="15" t="n"/>
      <c r="D17" s="15" t="n"/>
      <c r="E17" s="16" t="n"/>
      <c r="F17" s="15" t="n"/>
      <c r="G17" s="16" t="n"/>
      <c r="H17" s="15" t="n"/>
      <c r="I17" s="16" t="n"/>
      <c r="J17" s="15" t="n"/>
      <c r="K17" s="15" t="n"/>
      <c r="L17" s="15" t="n"/>
      <c r="M17" s="16" t="n"/>
      <c r="N17" s="15" t="n"/>
      <c r="O17" s="15" t="n"/>
      <c r="P17" s="16" t="n"/>
      <c r="Q17" s="17">
        <f>IF(OR($A17="",$E17="",$O17=""),"",IF(AND(OR($O17="Closed",$O17="Withdrawn"),$P17=""),"",IFERROR(MAX(0,IF(OR($O17="Closed",$O17="Withdrawn"),$P17,TODAY())-$E17),"")))</f>
        <v/>
      </c>
      <c r="R17" s="18">
        <f>IF($A17="","",IF($E17="","Add received date",IF($O17="","Set status",IF(AND($P17&lt;&gt;"",$O17&lt;&gt;"Closed",$O17&lt;&gt;"Withdrawn"),"Check closed date",IF(OR($O17="Closed",$O17="Withdrawn"),IF($P17="","Add closed date","Complete"),IF($M17="","Set review date",IF($M17&lt;TODAY(),"Past due",IF($M17&lt;=TODAY()+Assumptions!$B$3,"Due soon","Scheduled"))))))))</f>
        <v/>
      </c>
    </row>
    <row r="18" ht="22" customHeight="1">
      <c r="A18" s="15" t="n"/>
      <c r="B18" s="15" t="n"/>
      <c r="C18" s="15" t="n"/>
      <c r="D18" s="15" t="n"/>
      <c r="E18" s="16" t="n"/>
      <c r="F18" s="15" t="n"/>
      <c r="G18" s="16" t="n"/>
      <c r="H18" s="15" t="n"/>
      <c r="I18" s="16" t="n"/>
      <c r="J18" s="15" t="n"/>
      <c r="K18" s="15" t="n"/>
      <c r="L18" s="15" t="n"/>
      <c r="M18" s="16" t="n"/>
      <c r="N18" s="15" t="n"/>
      <c r="O18" s="15" t="n"/>
      <c r="P18" s="16" t="n"/>
      <c r="Q18" s="19">
        <f>IF(OR($A18="",$E18="",$O18=""),"",IF(AND(OR($O18="Closed",$O18="Withdrawn"),$P18=""),"",IFERROR(MAX(0,IF(OR($O18="Closed",$O18="Withdrawn"),$P18,TODAY())-$E18),"")))</f>
        <v/>
      </c>
      <c r="R18" s="20">
        <f>IF($A18="","",IF($E18="","Add received date",IF($O18="","Set status",IF(AND($P18&lt;&gt;"",$O18&lt;&gt;"Closed",$O18&lt;&gt;"Withdrawn"),"Check closed date",IF(OR($O18="Closed",$O18="Withdrawn"),IF($P18="","Add closed date","Complete"),IF($M18="","Set review date",IF($M18&lt;TODAY(),"Past due",IF($M18&lt;=TODAY()+Assumptions!$B$3,"Due soon","Scheduled"))))))))</f>
        <v/>
      </c>
    </row>
    <row r="19" ht="22" customHeight="1">
      <c r="A19" s="15" t="n"/>
      <c r="B19" s="15" t="n"/>
      <c r="C19" s="15" t="n"/>
      <c r="D19" s="15" t="n"/>
      <c r="E19" s="16" t="n"/>
      <c r="F19" s="15" t="n"/>
      <c r="G19" s="16" t="n"/>
      <c r="H19" s="15" t="n"/>
      <c r="I19" s="16" t="n"/>
      <c r="J19" s="15" t="n"/>
      <c r="K19" s="15" t="n"/>
      <c r="L19" s="15" t="n"/>
      <c r="M19" s="16" t="n"/>
      <c r="N19" s="15" t="n"/>
      <c r="O19" s="15" t="n"/>
      <c r="P19" s="16" t="n"/>
      <c r="Q19" s="17">
        <f>IF(OR($A19="",$E19="",$O19=""),"",IF(AND(OR($O19="Closed",$O19="Withdrawn"),$P19=""),"",IFERROR(MAX(0,IF(OR($O19="Closed",$O19="Withdrawn"),$P19,TODAY())-$E19),"")))</f>
        <v/>
      </c>
      <c r="R19" s="18">
        <f>IF($A19="","",IF($E19="","Add received date",IF($O19="","Set status",IF(AND($P19&lt;&gt;"",$O19&lt;&gt;"Closed",$O19&lt;&gt;"Withdrawn"),"Check closed date",IF(OR($O19="Closed",$O19="Withdrawn"),IF($P19="","Add closed date","Complete"),IF($M19="","Set review date",IF($M19&lt;TODAY(),"Past due",IF($M19&lt;=TODAY()+Assumptions!$B$3,"Due soon","Scheduled"))))))))</f>
        <v/>
      </c>
    </row>
    <row r="20" ht="22" customHeight="1">
      <c r="A20" s="15" t="n"/>
      <c r="B20" s="15" t="n"/>
      <c r="C20" s="15" t="n"/>
      <c r="D20" s="15" t="n"/>
      <c r="E20" s="16" t="n"/>
      <c r="F20" s="15" t="n"/>
      <c r="G20" s="16" t="n"/>
      <c r="H20" s="15" t="n"/>
      <c r="I20" s="16" t="n"/>
      <c r="J20" s="15" t="n"/>
      <c r="K20" s="15" t="n"/>
      <c r="L20" s="15" t="n"/>
      <c r="M20" s="16" t="n"/>
      <c r="N20" s="15" t="n"/>
      <c r="O20" s="15" t="n"/>
      <c r="P20" s="16" t="n"/>
      <c r="Q20" s="19">
        <f>IF(OR($A20="",$E20="",$O20=""),"",IF(AND(OR($O20="Closed",$O20="Withdrawn"),$P20=""),"",IFERROR(MAX(0,IF(OR($O20="Closed",$O20="Withdrawn"),$P20,TODAY())-$E20),"")))</f>
        <v/>
      </c>
      <c r="R20" s="20">
        <f>IF($A20="","",IF($E20="","Add received date",IF($O20="","Set status",IF(AND($P20&lt;&gt;"",$O20&lt;&gt;"Closed",$O20&lt;&gt;"Withdrawn"),"Check closed date",IF(OR($O20="Closed",$O20="Withdrawn"),IF($P20="","Add closed date","Complete"),IF($M20="","Set review date",IF($M20&lt;TODAY(),"Past due",IF($M20&lt;=TODAY()+Assumptions!$B$3,"Due soon","Scheduled"))))))))</f>
        <v/>
      </c>
    </row>
    <row r="21" ht="22" customHeight="1">
      <c r="A21" s="15" t="n"/>
      <c r="B21" s="15" t="n"/>
      <c r="C21" s="15" t="n"/>
      <c r="D21" s="15" t="n"/>
      <c r="E21" s="16" t="n"/>
      <c r="F21" s="15" t="n"/>
      <c r="G21" s="16" t="n"/>
      <c r="H21" s="15" t="n"/>
      <c r="I21" s="16" t="n"/>
      <c r="J21" s="15" t="n"/>
      <c r="K21" s="15" t="n"/>
      <c r="L21" s="15" t="n"/>
      <c r="M21" s="16" t="n"/>
      <c r="N21" s="15" t="n"/>
      <c r="O21" s="15" t="n"/>
      <c r="P21" s="16" t="n"/>
      <c r="Q21" s="17">
        <f>IF(OR($A21="",$E21="",$O21=""),"",IF(AND(OR($O21="Closed",$O21="Withdrawn"),$P21=""),"",IFERROR(MAX(0,IF(OR($O21="Closed",$O21="Withdrawn"),$P21,TODAY())-$E21),"")))</f>
        <v/>
      </c>
      <c r="R21" s="18">
        <f>IF($A21="","",IF($E21="","Add received date",IF($O21="","Set status",IF(AND($P21&lt;&gt;"",$O21&lt;&gt;"Closed",$O21&lt;&gt;"Withdrawn"),"Check closed date",IF(OR($O21="Closed",$O21="Withdrawn"),IF($P21="","Add closed date","Complete"),IF($M21="","Set review date",IF($M21&lt;TODAY(),"Past due",IF($M21&lt;=TODAY()+Assumptions!$B$3,"Due soon","Scheduled"))))))))</f>
        <v/>
      </c>
    </row>
    <row r="22" ht="22" customHeight="1">
      <c r="A22" s="15" t="n"/>
      <c r="B22" s="15" t="n"/>
      <c r="C22" s="15" t="n"/>
      <c r="D22" s="15" t="n"/>
      <c r="E22" s="16" t="n"/>
      <c r="F22" s="15" t="n"/>
      <c r="G22" s="16" t="n"/>
      <c r="H22" s="15" t="n"/>
      <c r="I22" s="16" t="n"/>
      <c r="J22" s="15" t="n"/>
      <c r="K22" s="15" t="n"/>
      <c r="L22" s="15" t="n"/>
      <c r="M22" s="16" t="n"/>
      <c r="N22" s="15" t="n"/>
      <c r="O22" s="15" t="n"/>
      <c r="P22" s="16" t="n"/>
      <c r="Q22" s="19">
        <f>IF(OR($A22="",$E22="",$O22=""),"",IF(AND(OR($O22="Closed",$O22="Withdrawn"),$P22=""),"",IFERROR(MAX(0,IF(OR($O22="Closed",$O22="Withdrawn"),$P22,TODAY())-$E22),"")))</f>
        <v/>
      </c>
      <c r="R22" s="20">
        <f>IF($A22="","",IF($E22="","Add received date",IF($O22="","Set status",IF(AND($P22&lt;&gt;"",$O22&lt;&gt;"Closed",$O22&lt;&gt;"Withdrawn"),"Check closed date",IF(OR($O22="Closed",$O22="Withdrawn"),IF($P22="","Add closed date","Complete"),IF($M22="","Set review date",IF($M22&lt;TODAY(),"Past due",IF($M22&lt;=TODAY()+Assumptions!$B$3,"Due soon","Scheduled"))))))))</f>
        <v/>
      </c>
    </row>
    <row r="23" ht="22" customHeight="1">
      <c r="A23" s="15" t="n"/>
      <c r="B23" s="15" t="n"/>
      <c r="C23" s="15" t="n"/>
      <c r="D23" s="15" t="n"/>
      <c r="E23" s="16" t="n"/>
      <c r="F23" s="15" t="n"/>
      <c r="G23" s="16" t="n"/>
      <c r="H23" s="15" t="n"/>
      <c r="I23" s="16" t="n"/>
      <c r="J23" s="15" t="n"/>
      <c r="K23" s="15" t="n"/>
      <c r="L23" s="15" t="n"/>
      <c r="M23" s="16" t="n"/>
      <c r="N23" s="15" t="n"/>
      <c r="O23" s="15" t="n"/>
      <c r="P23" s="16" t="n"/>
      <c r="Q23" s="17">
        <f>IF(OR($A23="",$E23="",$O23=""),"",IF(AND(OR($O23="Closed",$O23="Withdrawn"),$P23=""),"",IFERROR(MAX(0,IF(OR($O23="Closed",$O23="Withdrawn"),$P23,TODAY())-$E23),"")))</f>
        <v/>
      </c>
      <c r="R23" s="18">
        <f>IF($A23="","",IF($E23="","Add received date",IF($O23="","Set status",IF(AND($P23&lt;&gt;"",$O23&lt;&gt;"Closed",$O23&lt;&gt;"Withdrawn"),"Check closed date",IF(OR($O23="Closed",$O23="Withdrawn"),IF($P23="","Add closed date","Complete"),IF($M23="","Set review date",IF($M23&lt;TODAY(),"Past due",IF($M23&lt;=TODAY()+Assumptions!$B$3,"Due soon","Scheduled"))))))))</f>
        <v/>
      </c>
    </row>
    <row r="24" ht="22" customHeight="1">
      <c r="A24" s="15" t="n"/>
      <c r="B24" s="15" t="n"/>
      <c r="C24" s="15" t="n"/>
      <c r="D24" s="15" t="n"/>
      <c r="E24" s="16" t="n"/>
      <c r="F24" s="15" t="n"/>
      <c r="G24" s="16" t="n"/>
      <c r="H24" s="15" t="n"/>
      <c r="I24" s="16" t="n"/>
      <c r="J24" s="15" t="n"/>
      <c r="K24" s="15" t="n"/>
      <c r="L24" s="15" t="n"/>
      <c r="M24" s="16" t="n"/>
      <c r="N24" s="15" t="n"/>
      <c r="O24" s="15" t="n"/>
      <c r="P24" s="16" t="n"/>
      <c r="Q24" s="19">
        <f>IF(OR($A24="",$E24="",$O24=""),"",IF(AND(OR($O24="Closed",$O24="Withdrawn"),$P24=""),"",IFERROR(MAX(0,IF(OR($O24="Closed",$O24="Withdrawn"),$P24,TODAY())-$E24),"")))</f>
        <v/>
      </c>
      <c r="R24" s="20">
        <f>IF($A24="","",IF($E24="","Add received date",IF($O24="","Set status",IF(AND($P24&lt;&gt;"",$O24&lt;&gt;"Closed",$O24&lt;&gt;"Withdrawn"),"Check closed date",IF(OR($O24="Closed",$O24="Withdrawn"),IF($P24="","Add closed date","Complete"),IF($M24="","Set review date",IF($M24&lt;TODAY(),"Past due",IF($M24&lt;=TODAY()+Assumptions!$B$3,"Due soon","Scheduled"))))))))</f>
        <v/>
      </c>
    </row>
    <row r="25" ht="22" customHeight="1">
      <c r="A25" s="15" t="n"/>
      <c r="B25" s="15" t="n"/>
      <c r="C25" s="15" t="n"/>
      <c r="D25" s="15" t="n"/>
      <c r="E25" s="16" t="n"/>
      <c r="F25" s="15" t="n"/>
      <c r="G25" s="16" t="n"/>
      <c r="H25" s="15" t="n"/>
      <c r="I25" s="16" t="n"/>
      <c r="J25" s="15" t="n"/>
      <c r="K25" s="15" t="n"/>
      <c r="L25" s="15" t="n"/>
      <c r="M25" s="16" t="n"/>
      <c r="N25" s="15" t="n"/>
      <c r="O25" s="15" t="n"/>
      <c r="P25" s="16" t="n"/>
      <c r="Q25" s="17">
        <f>IF(OR($A25="",$E25="",$O25=""),"",IF(AND(OR($O25="Closed",$O25="Withdrawn"),$P25=""),"",IFERROR(MAX(0,IF(OR($O25="Closed",$O25="Withdrawn"),$P25,TODAY())-$E25),"")))</f>
        <v/>
      </c>
      <c r="R25" s="18">
        <f>IF($A25="","",IF($E25="","Add received date",IF($O25="","Set status",IF(AND($P25&lt;&gt;"",$O25&lt;&gt;"Closed",$O25&lt;&gt;"Withdrawn"),"Check closed date",IF(OR($O25="Closed",$O25="Withdrawn"),IF($P25="","Add closed date","Complete"),IF($M25="","Set review date",IF($M25&lt;TODAY(),"Past due",IF($M25&lt;=TODAY()+Assumptions!$B$3,"Due soon","Scheduled"))))))))</f>
        <v/>
      </c>
    </row>
    <row r="26" ht="22" customHeight="1">
      <c r="A26" s="15" t="n"/>
      <c r="B26" s="15" t="n"/>
      <c r="C26" s="15" t="n"/>
      <c r="D26" s="15" t="n"/>
      <c r="E26" s="16" t="n"/>
      <c r="F26" s="15" t="n"/>
      <c r="G26" s="16" t="n"/>
      <c r="H26" s="15" t="n"/>
      <c r="I26" s="16" t="n"/>
      <c r="J26" s="15" t="n"/>
      <c r="K26" s="15" t="n"/>
      <c r="L26" s="15" t="n"/>
      <c r="M26" s="16" t="n"/>
      <c r="N26" s="15" t="n"/>
      <c r="O26" s="15" t="n"/>
      <c r="P26" s="16" t="n"/>
      <c r="Q26" s="19">
        <f>IF(OR($A26="",$E26="",$O26=""),"",IF(AND(OR($O26="Closed",$O26="Withdrawn"),$P26=""),"",IFERROR(MAX(0,IF(OR($O26="Closed",$O26="Withdrawn"),$P26,TODAY())-$E26),"")))</f>
        <v/>
      </c>
      <c r="R26" s="20">
        <f>IF($A26="","",IF($E26="","Add received date",IF($O26="","Set status",IF(AND($P26&lt;&gt;"",$O26&lt;&gt;"Closed",$O26&lt;&gt;"Withdrawn"),"Check closed date",IF(OR($O26="Closed",$O26="Withdrawn"),IF($P26="","Add closed date","Complete"),IF($M26="","Set review date",IF($M26&lt;TODAY(),"Past due",IF($M26&lt;=TODAY()+Assumptions!$B$3,"Due soon","Scheduled"))))))))</f>
        <v/>
      </c>
    </row>
    <row r="27" ht="22" customHeight="1">
      <c r="A27" s="15" t="n"/>
      <c r="B27" s="15" t="n"/>
      <c r="C27" s="15" t="n"/>
      <c r="D27" s="15" t="n"/>
      <c r="E27" s="16" t="n"/>
      <c r="F27" s="15" t="n"/>
      <c r="G27" s="16" t="n"/>
      <c r="H27" s="15" t="n"/>
      <c r="I27" s="16" t="n"/>
      <c r="J27" s="15" t="n"/>
      <c r="K27" s="15" t="n"/>
      <c r="L27" s="15" t="n"/>
      <c r="M27" s="16" t="n"/>
      <c r="N27" s="15" t="n"/>
      <c r="O27" s="15" t="n"/>
      <c r="P27" s="16" t="n"/>
      <c r="Q27" s="17">
        <f>IF(OR($A27="",$E27="",$O27=""),"",IF(AND(OR($O27="Closed",$O27="Withdrawn"),$P27=""),"",IFERROR(MAX(0,IF(OR($O27="Closed",$O27="Withdrawn"),$P27,TODAY())-$E27),"")))</f>
        <v/>
      </c>
      <c r="R27" s="18">
        <f>IF($A27="","",IF($E27="","Add received date",IF($O27="","Set status",IF(AND($P27&lt;&gt;"",$O27&lt;&gt;"Closed",$O27&lt;&gt;"Withdrawn"),"Check closed date",IF(OR($O27="Closed",$O27="Withdrawn"),IF($P27="","Add closed date","Complete"),IF($M27="","Set review date",IF($M27&lt;TODAY(),"Past due",IF($M27&lt;=TODAY()+Assumptions!$B$3,"Due soon","Scheduled"))))))))</f>
        <v/>
      </c>
    </row>
    <row r="28" ht="22" customHeight="1">
      <c r="A28" s="15" t="n"/>
      <c r="B28" s="15" t="n"/>
      <c r="C28" s="15" t="n"/>
      <c r="D28" s="15" t="n"/>
      <c r="E28" s="16" t="n"/>
      <c r="F28" s="15" t="n"/>
      <c r="G28" s="16" t="n"/>
      <c r="H28" s="15" t="n"/>
      <c r="I28" s="16" t="n"/>
      <c r="J28" s="15" t="n"/>
      <c r="K28" s="15" t="n"/>
      <c r="L28" s="15" t="n"/>
      <c r="M28" s="16" t="n"/>
      <c r="N28" s="15" t="n"/>
      <c r="O28" s="15" t="n"/>
      <c r="P28" s="16" t="n"/>
      <c r="Q28" s="19">
        <f>IF(OR($A28="",$E28="",$O28=""),"",IF(AND(OR($O28="Closed",$O28="Withdrawn"),$P28=""),"",IFERROR(MAX(0,IF(OR($O28="Closed",$O28="Withdrawn"),$P28,TODAY())-$E28),"")))</f>
        <v/>
      </c>
      <c r="R28" s="20">
        <f>IF($A28="","",IF($E28="","Add received date",IF($O28="","Set status",IF(AND($P28&lt;&gt;"",$O28&lt;&gt;"Closed",$O28&lt;&gt;"Withdrawn"),"Check closed date",IF(OR($O28="Closed",$O28="Withdrawn"),IF($P28="","Add closed date","Complete"),IF($M28="","Set review date",IF($M28&lt;TODAY(),"Past due",IF($M28&lt;=TODAY()+Assumptions!$B$3,"Due soon","Scheduled"))))))))</f>
        <v/>
      </c>
    </row>
    <row r="29" ht="22" customHeight="1">
      <c r="A29" s="15" t="n"/>
      <c r="B29" s="15" t="n"/>
      <c r="C29" s="15" t="n"/>
      <c r="D29" s="15" t="n"/>
      <c r="E29" s="16" t="n"/>
      <c r="F29" s="15" t="n"/>
      <c r="G29" s="16" t="n"/>
      <c r="H29" s="15" t="n"/>
      <c r="I29" s="16" t="n"/>
      <c r="J29" s="15" t="n"/>
      <c r="K29" s="15" t="n"/>
      <c r="L29" s="15" t="n"/>
      <c r="M29" s="16" t="n"/>
      <c r="N29" s="15" t="n"/>
      <c r="O29" s="15" t="n"/>
      <c r="P29" s="16" t="n"/>
      <c r="Q29" s="17">
        <f>IF(OR($A29="",$E29="",$O29=""),"",IF(AND(OR($O29="Closed",$O29="Withdrawn"),$P29=""),"",IFERROR(MAX(0,IF(OR($O29="Closed",$O29="Withdrawn"),$P29,TODAY())-$E29),"")))</f>
        <v/>
      </c>
      <c r="R29" s="18">
        <f>IF($A29="","",IF($E29="","Add received date",IF($O29="","Set status",IF(AND($P29&lt;&gt;"",$O29&lt;&gt;"Closed",$O29&lt;&gt;"Withdrawn"),"Check closed date",IF(OR($O29="Closed",$O29="Withdrawn"),IF($P29="","Add closed date","Complete"),IF($M29="","Set review date",IF($M29&lt;TODAY(),"Past due",IF($M29&lt;=TODAY()+Assumptions!$B$3,"Due soon","Scheduled"))))))))</f>
        <v/>
      </c>
    </row>
    <row r="30" ht="22" customHeight="1">
      <c r="A30" s="15" t="n"/>
      <c r="B30" s="15" t="n"/>
      <c r="C30" s="15" t="n"/>
      <c r="D30" s="15" t="n"/>
      <c r="E30" s="16" t="n"/>
      <c r="F30" s="15" t="n"/>
      <c r="G30" s="16" t="n"/>
      <c r="H30" s="15" t="n"/>
      <c r="I30" s="16" t="n"/>
      <c r="J30" s="15" t="n"/>
      <c r="K30" s="15" t="n"/>
      <c r="L30" s="15" t="n"/>
      <c r="M30" s="16" t="n"/>
      <c r="N30" s="15" t="n"/>
      <c r="O30" s="15" t="n"/>
      <c r="P30" s="16" t="n"/>
      <c r="Q30" s="19">
        <f>IF(OR($A30="",$E30="",$O30=""),"",IF(AND(OR($O30="Closed",$O30="Withdrawn"),$P30=""),"",IFERROR(MAX(0,IF(OR($O30="Closed",$O30="Withdrawn"),$P30,TODAY())-$E30),"")))</f>
        <v/>
      </c>
      <c r="R30" s="20">
        <f>IF($A30="","",IF($E30="","Add received date",IF($O30="","Set status",IF(AND($P30&lt;&gt;"",$O30&lt;&gt;"Closed",$O30&lt;&gt;"Withdrawn"),"Check closed date",IF(OR($O30="Closed",$O30="Withdrawn"),IF($P30="","Add closed date","Complete"),IF($M30="","Set review date",IF($M30&lt;TODAY(),"Past due",IF($M30&lt;=TODAY()+Assumptions!$B$3,"Due soon","Scheduled"))))))))</f>
        <v/>
      </c>
    </row>
    <row r="31" ht="22" customHeight="1">
      <c r="A31" s="15" t="n"/>
      <c r="B31" s="15" t="n"/>
      <c r="C31" s="15" t="n"/>
      <c r="D31" s="15" t="n"/>
      <c r="E31" s="16" t="n"/>
      <c r="F31" s="15" t="n"/>
      <c r="G31" s="16" t="n"/>
      <c r="H31" s="15" t="n"/>
      <c r="I31" s="16" t="n"/>
      <c r="J31" s="15" t="n"/>
      <c r="K31" s="15" t="n"/>
      <c r="L31" s="15" t="n"/>
      <c r="M31" s="16" t="n"/>
      <c r="N31" s="15" t="n"/>
      <c r="O31" s="15" t="n"/>
      <c r="P31" s="16" t="n"/>
      <c r="Q31" s="17">
        <f>IF(OR($A31="",$E31="",$O31=""),"",IF(AND(OR($O31="Closed",$O31="Withdrawn"),$P31=""),"",IFERROR(MAX(0,IF(OR($O31="Closed",$O31="Withdrawn"),$P31,TODAY())-$E31),"")))</f>
        <v/>
      </c>
      <c r="R31" s="18">
        <f>IF($A31="","",IF($E31="","Add received date",IF($O31="","Set status",IF(AND($P31&lt;&gt;"",$O31&lt;&gt;"Closed",$O31&lt;&gt;"Withdrawn"),"Check closed date",IF(OR($O31="Closed",$O31="Withdrawn"),IF($P31="","Add closed date","Complete"),IF($M31="","Set review date",IF($M31&lt;TODAY(),"Past due",IF($M31&lt;=TODAY()+Assumptions!$B$3,"Due soon","Scheduled"))))))))</f>
        <v/>
      </c>
    </row>
    <row r="32" ht="22" customHeight="1">
      <c r="A32" s="15" t="n"/>
      <c r="B32" s="15" t="n"/>
      <c r="C32" s="15" t="n"/>
      <c r="D32" s="15" t="n"/>
      <c r="E32" s="16" t="n"/>
      <c r="F32" s="15" t="n"/>
      <c r="G32" s="16" t="n"/>
      <c r="H32" s="15" t="n"/>
      <c r="I32" s="16" t="n"/>
      <c r="J32" s="15" t="n"/>
      <c r="K32" s="15" t="n"/>
      <c r="L32" s="15" t="n"/>
      <c r="M32" s="16" t="n"/>
      <c r="N32" s="15" t="n"/>
      <c r="O32" s="15" t="n"/>
      <c r="P32" s="16" t="n"/>
      <c r="Q32" s="19">
        <f>IF(OR($A32="",$E32="",$O32=""),"",IF(AND(OR($O32="Closed",$O32="Withdrawn"),$P32=""),"",IFERROR(MAX(0,IF(OR($O32="Closed",$O32="Withdrawn"),$P32,TODAY())-$E32),"")))</f>
        <v/>
      </c>
      <c r="R32" s="20">
        <f>IF($A32="","",IF($E32="","Add received date",IF($O32="","Set status",IF(AND($P32&lt;&gt;"",$O32&lt;&gt;"Closed",$O32&lt;&gt;"Withdrawn"),"Check closed date",IF(OR($O32="Closed",$O32="Withdrawn"),IF($P32="","Add closed date","Complete"),IF($M32="","Set review date",IF($M32&lt;TODAY(),"Past due",IF($M32&lt;=TODAY()+Assumptions!$B$3,"Due soon","Scheduled"))))))))</f>
        <v/>
      </c>
    </row>
    <row r="33" ht="22" customHeight="1">
      <c r="A33" s="15" t="n"/>
      <c r="B33" s="15" t="n"/>
      <c r="C33" s="15" t="n"/>
      <c r="D33" s="15" t="n"/>
      <c r="E33" s="16" t="n"/>
      <c r="F33" s="15" t="n"/>
      <c r="G33" s="16" t="n"/>
      <c r="H33" s="15" t="n"/>
      <c r="I33" s="16" t="n"/>
      <c r="J33" s="15" t="n"/>
      <c r="K33" s="15" t="n"/>
      <c r="L33" s="15" t="n"/>
      <c r="M33" s="16" t="n"/>
      <c r="N33" s="15" t="n"/>
      <c r="O33" s="15" t="n"/>
      <c r="P33" s="16" t="n"/>
      <c r="Q33" s="17">
        <f>IF(OR($A33="",$E33="",$O33=""),"",IF(AND(OR($O33="Closed",$O33="Withdrawn"),$P33=""),"",IFERROR(MAX(0,IF(OR($O33="Closed",$O33="Withdrawn"),$P33,TODAY())-$E33),"")))</f>
        <v/>
      </c>
      <c r="R33" s="18">
        <f>IF($A33="","",IF($E33="","Add received date",IF($O33="","Set status",IF(AND($P33&lt;&gt;"",$O33&lt;&gt;"Closed",$O33&lt;&gt;"Withdrawn"),"Check closed date",IF(OR($O33="Closed",$O33="Withdrawn"),IF($P33="","Add closed date","Complete"),IF($M33="","Set review date",IF($M33&lt;TODAY(),"Past due",IF($M33&lt;=TODAY()+Assumptions!$B$3,"Due soon","Scheduled"))))))))</f>
        <v/>
      </c>
    </row>
    <row r="34" ht="22" customHeight="1">
      <c r="A34" s="15" t="n"/>
      <c r="B34" s="15" t="n"/>
      <c r="C34" s="15" t="n"/>
      <c r="D34" s="15" t="n"/>
      <c r="E34" s="16" t="n"/>
      <c r="F34" s="15" t="n"/>
      <c r="G34" s="16" t="n"/>
      <c r="H34" s="15" t="n"/>
      <c r="I34" s="16" t="n"/>
      <c r="J34" s="15" t="n"/>
      <c r="K34" s="15" t="n"/>
      <c r="L34" s="15" t="n"/>
      <c r="M34" s="16" t="n"/>
      <c r="N34" s="15" t="n"/>
      <c r="O34" s="15" t="n"/>
      <c r="P34" s="16" t="n"/>
      <c r="Q34" s="19">
        <f>IF(OR($A34="",$E34="",$O34=""),"",IF(AND(OR($O34="Closed",$O34="Withdrawn"),$P34=""),"",IFERROR(MAX(0,IF(OR($O34="Closed",$O34="Withdrawn"),$P34,TODAY())-$E34),"")))</f>
        <v/>
      </c>
      <c r="R34" s="20">
        <f>IF($A34="","",IF($E34="","Add received date",IF($O34="","Set status",IF(AND($P34&lt;&gt;"",$O34&lt;&gt;"Closed",$O34&lt;&gt;"Withdrawn"),"Check closed date",IF(OR($O34="Closed",$O34="Withdrawn"),IF($P34="","Add closed date","Complete"),IF($M34="","Set review date",IF($M34&lt;TODAY(),"Past due",IF($M34&lt;=TODAY()+Assumptions!$B$3,"Due soon","Scheduled"))))))))</f>
        <v/>
      </c>
    </row>
    <row r="35" ht="22" customHeight="1">
      <c r="A35" s="15" t="n"/>
      <c r="B35" s="15" t="n"/>
      <c r="C35" s="15" t="n"/>
      <c r="D35" s="15" t="n"/>
      <c r="E35" s="16" t="n"/>
      <c r="F35" s="15" t="n"/>
      <c r="G35" s="16" t="n"/>
      <c r="H35" s="15" t="n"/>
      <c r="I35" s="16" t="n"/>
      <c r="J35" s="15" t="n"/>
      <c r="K35" s="15" t="n"/>
      <c r="L35" s="15" t="n"/>
      <c r="M35" s="16" t="n"/>
      <c r="N35" s="15" t="n"/>
      <c r="O35" s="15" t="n"/>
      <c r="P35" s="16" t="n"/>
      <c r="Q35" s="17">
        <f>IF(OR($A35="",$E35="",$O35=""),"",IF(AND(OR($O35="Closed",$O35="Withdrawn"),$P35=""),"",IFERROR(MAX(0,IF(OR($O35="Closed",$O35="Withdrawn"),$P35,TODAY())-$E35),"")))</f>
        <v/>
      </c>
      <c r="R35" s="18">
        <f>IF($A35="","",IF($E35="","Add received date",IF($O35="","Set status",IF(AND($P35&lt;&gt;"",$O35&lt;&gt;"Closed",$O35&lt;&gt;"Withdrawn"),"Check closed date",IF(OR($O35="Closed",$O35="Withdrawn"),IF($P35="","Add closed date","Complete"),IF($M35="","Set review date",IF($M35&lt;TODAY(),"Past due",IF($M35&lt;=TODAY()+Assumptions!$B$3,"Due soon","Scheduled"))))))))</f>
        <v/>
      </c>
    </row>
    <row r="36" ht="22" customHeight="1">
      <c r="A36" s="15" t="n"/>
      <c r="B36" s="15" t="n"/>
      <c r="C36" s="15" t="n"/>
      <c r="D36" s="15" t="n"/>
      <c r="E36" s="16" t="n"/>
      <c r="F36" s="15" t="n"/>
      <c r="G36" s="16" t="n"/>
      <c r="H36" s="15" t="n"/>
      <c r="I36" s="16" t="n"/>
      <c r="J36" s="15" t="n"/>
      <c r="K36" s="15" t="n"/>
      <c r="L36" s="15" t="n"/>
      <c r="M36" s="16" t="n"/>
      <c r="N36" s="15" t="n"/>
      <c r="O36" s="15" t="n"/>
      <c r="P36" s="16" t="n"/>
      <c r="Q36" s="19">
        <f>IF(OR($A36="",$E36="",$O36=""),"",IF(AND(OR($O36="Closed",$O36="Withdrawn"),$P36=""),"",IFERROR(MAX(0,IF(OR($O36="Closed",$O36="Withdrawn"),$P36,TODAY())-$E36),"")))</f>
        <v/>
      </c>
      <c r="R36" s="20">
        <f>IF($A36="","",IF($E36="","Add received date",IF($O36="","Set status",IF(AND($P36&lt;&gt;"",$O36&lt;&gt;"Closed",$O36&lt;&gt;"Withdrawn"),"Check closed date",IF(OR($O36="Closed",$O36="Withdrawn"),IF($P36="","Add closed date","Complete"),IF($M36="","Set review date",IF($M36&lt;TODAY(),"Past due",IF($M36&lt;=TODAY()+Assumptions!$B$3,"Due soon","Scheduled"))))))))</f>
        <v/>
      </c>
    </row>
    <row r="37" ht="22" customHeight="1">
      <c r="A37" s="15" t="n"/>
      <c r="B37" s="15" t="n"/>
      <c r="C37" s="15" t="n"/>
      <c r="D37" s="15" t="n"/>
      <c r="E37" s="16" t="n"/>
      <c r="F37" s="15" t="n"/>
      <c r="G37" s="16" t="n"/>
      <c r="H37" s="15" t="n"/>
      <c r="I37" s="16" t="n"/>
      <c r="J37" s="15" t="n"/>
      <c r="K37" s="15" t="n"/>
      <c r="L37" s="15" t="n"/>
      <c r="M37" s="16" t="n"/>
      <c r="N37" s="15" t="n"/>
      <c r="O37" s="15" t="n"/>
      <c r="P37" s="16" t="n"/>
      <c r="Q37" s="17">
        <f>IF(OR($A37="",$E37="",$O37=""),"",IF(AND(OR($O37="Closed",$O37="Withdrawn"),$P37=""),"",IFERROR(MAX(0,IF(OR($O37="Closed",$O37="Withdrawn"),$P37,TODAY())-$E37),"")))</f>
        <v/>
      </c>
      <c r="R37" s="18">
        <f>IF($A37="","",IF($E37="","Add received date",IF($O37="","Set status",IF(AND($P37&lt;&gt;"",$O37&lt;&gt;"Closed",$O37&lt;&gt;"Withdrawn"),"Check closed date",IF(OR($O37="Closed",$O37="Withdrawn"),IF($P37="","Add closed date","Complete"),IF($M37="","Set review date",IF($M37&lt;TODAY(),"Past due",IF($M37&lt;=TODAY()+Assumptions!$B$3,"Due soon","Scheduled"))))))))</f>
        <v/>
      </c>
    </row>
    <row r="38" ht="22" customHeight="1">
      <c r="A38" s="15" t="n"/>
      <c r="B38" s="15" t="n"/>
      <c r="C38" s="15" t="n"/>
      <c r="D38" s="15" t="n"/>
      <c r="E38" s="16" t="n"/>
      <c r="F38" s="15" t="n"/>
      <c r="G38" s="16" t="n"/>
      <c r="H38" s="15" t="n"/>
      <c r="I38" s="16" t="n"/>
      <c r="J38" s="15" t="n"/>
      <c r="K38" s="15" t="n"/>
      <c r="L38" s="15" t="n"/>
      <c r="M38" s="16" t="n"/>
      <c r="N38" s="15" t="n"/>
      <c r="O38" s="15" t="n"/>
      <c r="P38" s="16" t="n"/>
      <c r="Q38" s="19">
        <f>IF(OR($A38="",$E38="",$O38=""),"",IF(AND(OR($O38="Closed",$O38="Withdrawn"),$P38=""),"",IFERROR(MAX(0,IF(OR($O38="Closed",$O38="Withdrawn"),$P38,TODAY())-$E38),"")))</f>
        <v/>
      </c>
      <c r="R38" s="20">
        <f>IF($A38="","",IF($E38="","Add received date",IF($O38="","Set status",IF(AND($P38&lt;&gt;"",$O38&lt;&gt;"Closed",$O38&lt;&gt;"Withdrawn"),"Check closed date",IF(OR($O38="Closed",$O38="Withdrawn"),IF($P38="","Add closed date","Complete"),IF($M38="","Set review date",IF($M38&lt;TODAY(),"Past due",IF($M38&lt;=TODAY()+Assumptions!$B$3,"Due soon","Scheduled"))))))))</f>
        <v/>
      </c>
    </row>
    <row r="39" ht="22" customHeight="1">
      <c r="A39" s="15" t="n"/>
      <c r="B39" s="15" t="n"/>
      <c r="C39" s="15" t="n"/>
      <c r="D39" s="15" t="n"/>
      <c r="E39" s="16" t="n"/>
      <c r="F39" s="15" t="n"/>
      <c r="G39" s="16" t="n"/>
      <c r="H39" s="15" t="n"/>
      <c r="I39" s="16" t="n"/>
      <c r="J39" s="15" t="n"/>
      <c r="K39" s="15" t="n"/>
      <c r="L39" s="15" t="n"/>
      <c r="M39" s="16" t="n"/>
      <c r="N39" s="15" t="n"/>
      <c r="O39" s="15" t="n"/>
      <c r="P39" s="16" t="n"/>
      <c r="Q39" s="17">
        <f>IF(OR($A39="",$E39="",$O39=""),"",IF(AND(OR($O39="Closed",$O39="Withdrawn"),$P39=""),"",IFERROR(MAX(0,IF(OR($O39="Closed",$O39="Withdrawn"),$P39,TODAY())-$E39),"")))</f>
        <v/>
      </c>
      <c r="R39" s="18">
        <f>IF($A39="","",IF($E39="","Add received date",IF($O39="","Set status",IF(AND($P39&lt;&gt;"",$O39&lt;&gt;"Closed",$O39&lt;&gt;"Withdrawn"),"Check closed date",IF(OR($O39="Closed",$O39="Withdrawn"),IF($P39="","Add closed date","Complete"),IF($M39="","Set review date",IF($M39&lt;TODAY(),"Past due",IF($M39&lt;=TODAY()+Assumptions!$B$3,"Due soon","Scheduled"))))))))</f>
        <v/>
      </c>
    </row>
    <row r="40" ht="22" customHeight="1">
      <c r="A40" s="15" t="n"/>
      <c r="B40" s="15" t="n"/>
      <c r="C40" s="15" t="n"/>
      <c r="D40" s="15" t="n"/>
      <c r="E40" s="16" t="n"/>
      <c r="F40" s="15" t="n"/>
      <c r="G40" s="16" t="n"/>
      <c r="H40" s="15" t="n"/>
      <c r="I40" s="16" t="n"/>
      <c r="J40" s="15" t="n"/>
      <c r="K40" s="15" t="n"/>
      <c r="L40" s="15" t="n"/>
      <c r="M40" s="16" t="n"/>
      <c r="N40" s="15" t="n"/>
      <c r="O40" s="15" t="n"/>
      <c r="P40" s="16" t="n"/>
      <c r="Q40" s="19">
        <f>IF(OR($A40="",$E40="",$O40=""),"",IF(AND(OR($O40="Closed",$O40="Withdrawn"),$P40=""),"",IFERROR(MAX(0,IF(OR($O40="Closed",$O40="Withdrawn"),$P40,TODAY())-$E40),"")))</f>
        <v/>
      </c>
      <c r="R40" s="20">
        <f>IF($A40="","",IF($E40="","Add received date",IF($O40="","Set status",IF(AND($P40&lt;&gt;"",$O40&lt;&gt;"Closed",$O40&lt;&gt;"Withdrawn"),"Check closed date",IF(OR($O40="Closed",$O40="Withdrawn"),IF($P40="","Add closed date","Complete"),IF($M40="","Set review date",IF($M40&lt;TODAY(),"Past due",IF($M40&lt;=TODAY()+Assumptions!$B$3,"Due soon","Scheduled"))))))))</f>
        <v/>
      </c>
    </row>
    <row r="41" ht="22" customHeight="1">
      <c r="A41" s="15" t="n"/>
      <c r="B41" s="15" t="n"/>
      <c r="C41" s="15" t="n"/>
      <c r="D41" s="15" t="n"/>
      <c r="E41" s="16" t="n"/>
      <c r="F41" s="15" t="n"/>
      <c r="G41" s="16" t="n"/>
      <c r="H41" s="15" t="n"/>
      <c r="I41" s="16" t="n"/>
      <c r="J41" s="15" t="n"/>
      <c r="K41" s="15" t="n"/>
      <c r="L41" s="15" t="n"/>
      <c r="M41" s="16" t="n"/>
      <c r="N41" s="15" t="n"/>
      <c r="O41" s="15" t="n"/>
      <c r="P41" s="16" t="n"/>
      <c r="Q41" s="17">
        <f>IF(OR($A41="",$E41="",$O41=""),"",IF(AND(OR($O41="Closed",$O41="Withdrawn"),$P41=""),"",IFERROR(MAX(0,IF(OR($O41="Closed",$O41="Withdrawn"),$P41,TODAY())-$E41),"")))</f>
        <v/>
      </c>
      <c r="R41" s="18">
        <f>IF($A41="","",IF($E41="","Add received date",IF($O41="","Set status",IF(AND($P41&lt;&gt;"",$O41&lt;&gt;"Closed",$O41&lt;&gt;"Withdrawn"),"Check closed date",IF(OR($O41="Closed",$O41="Withdrawn"),IF($P41="","Add closed date","Complete"),IF($M41="","Set review date",IF($M41&lt;TODAY(),"Past due",IF($M41&lt;=TODAY()+Assumptions!$B$3,"Due soon","Scheduled"))))))))</f>
        <v/>
      </c>
    </row>
    <row r="42" ht="22" customHeight="1">
      <c r="A42" s="15" t="n"/>
      <c r="B42" s="15" t="n"/>
      <c r="C42" s="15" t="n"/>
      <c r="D42" s="15" t="n"/>
      <c r="E42" s="16" t="n"/>
      <c r="F42" s="15" t="n"/>
      <c r="G42" s="16" t="n"/>
      <c r="H42" s="15" t="n"/>
      <c r="I42" s="16" t="n"/>
      <c r="J42" s="15" t="n"/>
      <c r="K42" s="15" t="n"/>
      <c r="L42" s="15" t="n"/>
      <c r="M42" s="16" t="n"/>
      <c r="N42" s="15" t="n"/>
      <c r="O42" s="15" t="n"/>
      <c r="P42" s="16" t="n"/>
      <c r="Q42" s="19">
        <f>IF(OR($A42="",$E42="",$O42=""),"",IF(AND(OR($O42="Closed",$O42="Withdrawn"),$P42=""),"",IFERROR(MAX(0,IF(OR($O42="Closed",$O42="Withdrawn"),$P42,TODAY())-$E42),"")))</f>
        <v/>
      </c>
      <c r="R42" s="20">
        <f>IF($A42="","",IF($E42="","Add received date",IF($O42="","Set status",IF(AND($P42&lt;&gt;"",$O42&lt;&gt;"Closed",$O42&lt;&gt;"Withdrawn"),"Check closed date",IF(OR($O42="Closed",$O42="Withdrawn"),IF($P42="","Add closed date","Complete"),IF($M42="","Set review date",IF($M42&lt;TODAY(),"Past due",IF($M42&lt;=TODAY()+Assumptions!$B$3,"Due soon","Scheduled"))))))))</f>
        <v/>
      </c>
    </row>
    <row r="43" ht="22" customHeight="1">
      <c r="A43" s="15" t="n"/>
      <c r="B43" s="15" t="n"/>
      <c r="C43" s="15" t="n"/>
      <c r="D43" s="15" t="n"/>
      <c r="E43" s="16" t="n"/>
      <c r="F43" s="15" t="n"/>
      <c r="G43" s="16" t="n"/>
      <c r="H43" s="15" t="n"/>
      <c r="I43" s="16" t="n"/>
      <c r="J43" s="15" t="n"/>
      <c r="K43" s="15" t="n"/>
      <c r="L43" s="15" t="n"/>
      <c r="M43" s="16" t="n"/>
      <c r="N43" s="15" t="n"/>
      <c r="O43" s="15" t="n"/>
      <c r="P43" s="16" t="n"/>
      <c r="Q43" s="17">
        <f>IF(OR($A43="",$E43="",$O43=""),"",IF(AND(OR($O43="Closed",$O43="Withdrawn"),$P43=""),"",IFERROR(MAX(0,IF(OR($O43="Closed",$O43="Withdrawn"),$P43,TODAY())-$E43),"")))</f>
        <v/>
      </c>
      <c r="R43" s="18">
        <f>IF($A43="","",IF($E43="","Add received date",IF($O43="","Set status",IF(AND($P43&lt;&gt;"",$O43&lt;&gt;"Closed",$O43&lt;&gt;"Withdrawn"),"Check closed date",IF(OR($O43="Closed",$O43="Withdrawn"),IF($P43="","Add closed date","Complete"),IF($M43="","Set review date",IF($M43&lt;TODAY(),"Past due",IF($M43&lt;=TODAY()+Assumptions!$B$3,"Due soon","Scheduled"))))))))</f>
        <v/>
      </c>
    </row>
    <row r="44" ht="22" customHeight="1">
      <c r="A44" s="15" t="n"/>
      <c r="B44" s="15" t="n"/>
      <c r="C44" s="15" t="n"/>
      <c r="D44" s="15" t="n"/>
      <c r="E44" s="16" t="n"/>
      <c r="F44" s="15" t="n"/>
      <c r="G44" s="16" t="n"/>
      <c r="H44" s="15" t="n"/>
      <c r="I44" s="16" t="n"/>
      <c r="J44" s="15" t="n"/>
      <c r="K44" s="15" t="n"/>
      <c r="L44" s="15" t="n"/>
      <c r="M44" s="16" t="n"/>
      <c r="N44" s="15" t="n"/>
      <c r="O44" s="15" t="n"/>
      <c r="P44" s="16" t="n"/>
      <c r="Q44" s="19">
        <f>IF(OR($A44="",$E44="",$O44=""),"",IF(AND(OR($O44="Closed",$O44="Withdrawn"),$P44=""),"",IFERROR(MAX(0,IF(OR($O44="Closed",$O44="Withdrawn"),$P44,TODAY())-$E44),"")))</f>
        <v/>
      </c>
      <c r="R44" s="20">
        <f>IF($A44="","",IF($E44="","Add received date",IF($O44="","Set status",IF(AND($P44&lt;&gt;"",$O44&lt;&gt;"Closed",$O44&lt;&gt;"Withdrawn"),"Check closed date",IF(OR($O44="Closed",$O44="Withdrawn"),IF($P44="","Add closed date","Complete"),IF($M44="","Set review date",IF($M44&lt;TODAY(),"Past due",IF($M44&lt;=TODAY()+Assumptions!$B$3,"Due soon","Scheduled"))))))))</f>
        <v/>
      </c>
    </row>
    <row r="45" ht="22" customHeight="1">
      <c r="A45" s="15" t="n"/>
      <c r="B45" s="15" t="n"/>
      <c r="C45" s="15" t="n"/>
      <c r="D45" s="15" t="n"/>
      <c r="E45" s="16" t="n"/>
      <c r="F45" s="15" t="n"/>
      <c r="G45" s="16" t="n"/>
      <c r="H45" s="15" t="n"/>
      <c r="I45" s="16" t="n"/>
      <c r="J45" s="15" t="n"/>
      <c r="K45" s="15" t="n"/>
      <c r="L45" s="15" t="n"/>
      <c r="M45" s="16" t="n"/>
      <c r="N45" s="15" t="n"/>
      <c r="O45" s="15" t="n"/>
      <c r="P45" s="16" t="n"/>
      <c r="Q45" s="17">
        <f>IF(OR($A45="",$E45="",$O45=""),"",IF(AND(OR($O45="Closed",$O45="Withdrawn"),$P45=""),"",IFERROR(MAX(0,IF(OR($O45="Closed",$O45="Withdrawn"),$P45,TODAY())-$E45),"")))</f>
        <v/>
      </c>
      <c r="R45" s="18">
        <f>IF($A45="","",IF($E45="","Add received date",IF($O45="","Set status",IF(AND($P45&lt;&gt;"",$O45&lt;&gt;"Closed",$O45&lt;&gt;"Withdrawn"),"Check closed date",IF(OR($O45="Closed",$O45="Withdrawn"),IF($P45="","Add closed date","Complete"),IF($M45="","Set review date",IF($M45&lt;TODAY(),"Past due",IF($M45&lt;=TODAY()+Assumptions!$B$3,"Due soon","Scheduled"))))))))</f>
        <v/>
      </c>
    </row>
    <row r="46" ht="22" customHeight="1">
      <c r="A46" s="15" t="n"/>
      <c r="B46" s="15" t="n"/>
      <c r="C46" s="15" t="n"/>
      <c r="D46" s="15" t="n"/>
      <c r="E46" s="16" t="n"/>
      <c r="F46" s="15" t="n"/>
      <c r="G46" s="16" t="n"/>
      <c r="H46" s="15" t="n"/>
      <c r="I46" s="16" t="n"/>
      <c r="J46" s="15" t="n"/>
      <c r="K46" s="15" t="n"/>
      <c r="L46" s="15" t="n"/>
      <c r="M46" s="16" t="n"/>
      <c r="N46" s="15" t="n"/>
      <c r="O46" s="15" t="n"/>
      <c r="P46" s="16" t="n"/>
      <c r="Q46" s="19">
        <f>IF(OR($A46="",$E46="",$O46=""),"",IF(AND(OR($O46="Closed",$O46="Withdrawn"),$P46=""),"",IFERROR(MAX(0,IF(OR($O46="Closed",$O46="Withdrawn"),$P46,TODAY())-$E46),"")))</f>
        <v/>
      </c>
      <c r="R46" s="20">
        <f>IF($A46="","",IF($E46="","Add received date",IF($O46="","Set status",IF(AND($P46&lt;&gt;"",$O46&lt;&gt;"Closed",$O46&lt;&gt;"Withdrawn"),"Check closed date",IF(OR($O46="Closed",$O46="Withdrawn"),IF($P46="","Add closed date","Complete"),IF($M46="","Set review date",IF($M46&lt;TODAY(),"Past due",IF($M46&lt;=TODAY()+Assumptions!$B$3,"Due soon","Scheduled"))))))))</f>
        <v/>
      </c>
    </row>
    <row r="47" ht="22" customHeight="1">
      <c r="A47" s="15" t="n"/>
      <c r="B47" s="15" t="n"/>
      <c r="C47" s="15" t="n"/>
      <c r="D47" s="15" t="n"/>
      <c r="E47" s="16" t="n"/>
      <c r="F47" s="15" t="n"/>
      <c r="G47" s="16" t="n"/>
      <c r="H47" s="15" t="n"/>
      <c r="I47" s="16" t="n"/>
      <c r="J47" s="15" t="n"/>
      <c r="K47" s="15" t="n"/>
      <c r="L47" s="15" t="n"/>
      <c r="M47" s="16" t="n"/>
      <c r="N47" s="15" t="n"/>
      <c r="O47" s="15" t="n"/>
      <c r="P47" s="16" t="n"/>
      <c r="Q47" s="17">
        <f>IF(OR($A47="",$E47="",$O47=""),"",IF(AND(OR($O47="Closed",$O47="Withdrawn"),$P47=""),"",IFERROR(MAX(0,IF(OR($O47="Closed",$O47="Withdrawn"),$P47,TODAY())-$E47),"")))</f>
        <v/>
      </c>
      <c r="R47" s="18">
        <f>IF($A47="","",IF($E47="","Add received date",IF($O47="","Set status",IF(AND($P47&lt;&gt;"",$O47&lt;&gt;"Closed",$O47&lt;&gt;"Withdrawn"),"Check closed date",IF(OR($O47="Closed",$O47="Withdrawn"),IF($P47="","Add closed date","Complete"),IF($M47="","Set review date",IF($M47&lt;TODAY(),"Past due",IF($M47&lt;=TODAY()+Assumptions!$B$3,"Due soon","Scheduled"))))))))</f>
        <v/>
      </c>
    </row>
    <row r="48" ht="22" customHeight="1">
      <c r="A48" s="15" t="n"/>
      <c r="B48" s="15" t="n"/>
      <c r="C48" s="15" t="n"/>
      <c r="D48" s="15" t="n"/>
      <c r="E48" s="16" t="n"/>
      <c r="F48" s="15" t="n"/>
      <c r="G48" s="16" t="n"/>
      <c r="H48" s="15" t="n"/>
      <c r="I48" s="16" t="n"/>
      <c r="J48" s="15" t="n"/>
      <c r="K48" s="15" t="n"/>
      <c r="L48" s="15" t="n"/>
      <c r="M48" s="16" t="n"/>
      <c r="N48" s="15" t="n"/>
      <c r="O48" s="15" t="n"/>
      <c r="P48" s="16" t="n"/>
      <c r="Q48" s="19">
        <f>IF(OR($A48="",$E48="",$O48=""),"",IF(AND(OR($O48="Closed",$O48="Withdrawn"),$P48=""),"",IFERROR(MAX(0,IF(OR($O48="Closed",$O48="Withdrawn"),$P48,TODAY())-$E48),"")))</f>
        <v/>
      </c>
      <c r="R48" s="20">
        <f>IF($A48="","",IF($E48="","Add received date",IF($O48="","Set status",IF(AND($P48&lt;&gt;"",$O48&lt;&gt;"Closed",$O48&lt;&gt;"Withdrawn"),"Check closed date",IF(OR($O48="Closed",$O48="Withdrawn"),IF($P48="","Add closed date","Complete"),IF($M48="","Set review date",IF($M48&lt;TODAY(),"Past due",IF($M48&lt;=TODAY()+Assumptions!$B$3,"Due soon","Scheduled"))))))))</f>
        <v/>
      </c>
    </row>
    <row r="49" ht="22" customHeight="1">
      <c r="A49" s="15" t="n"/>
      <c r="B49" s="15" t="n"/>
      <c r="C49" s="15" t="n"/>
      <c r="D49" s="15" t="n"/>
      <c r="E49" s="16" t="n"/>
      <c r="F49" s="15" t="n"/>
      <c r="G49" s="16" t="n"/>
      <c r="H49" s="15" t="n"/>
      <c r="I49" s="16" t="n"/>
      <c r="J49" s="15" t="n"/>
      <c r="K49" s="15" t="n"/>
      <c r="L49" s="15" t="n"/>
      <c r="M49" s="16" t="n"/>
      <c r="N49" s="15" t="n"/>
      <c r="O49" s="15" t="n"/>
      <c r="P49" s="16" t="n"/>
      <c r="Q49" s="17">
        <f>IF(OR($A49="",$E49="",$O49=""),"",IF(AND(OR($O49="Closed",$O49="Withdrawn"),$P49=""),"",IFERROR(MAX(0,IF(OR($O49="Closed",$O49="Withdrawn"),$P49,TODAY())-$E49),"")))</f>
        <v/>
      </c>
      <c r="R49" s="18">
        <f>IF($A49="","",IF($E49="","Add received date",IF($O49="","Set status",IF(AND($P49&lt;&gt;"",$O49&lt;&gt;"Closed",$O49&lt;&gt;"Withdrawn"),"Check closed date",IF(OR($O49="Closed",$O49="Withdrawn"),IF($P49="","Add closed date","Complete"),IF($M49="","Set review date",IF($M49&lt;TODAY(),"Past due",IF($M49&lt;=TODAY()+Assumptions!$B$3,"Due soon","Scheduled"))))))))</f>
        <v/>
      </c>
    </row>
    <row r="50" ht="22" customHeight="1">
      <c r="A50" s="15" t="n"/>
      <c r="B50" s="15" t="n"/>
      <c r="C50" s="15" t="n"/>
      <c r="D50" s="15" t="n"/>
      <c r="E50" s="16" t="n"/>
      <c r="F50" s="15" t="n"/>
      <c r="G50" s="16" t="n"/>
      <c r="H50" s="15" t="n"/>
      <c r="I50" s="16" t="n"/>
      <c r="J50" s="15" t="n"/>
      <c r="K50" s="15" t="n"/>
      <c r="L50" s="15" t="n"/>
      <c r="M50" s="16" t="n"/>
      <c r="N50" s="15" t="n"/>
      <c r="O50" s="15" t="n"/>
      <c r="P50" s="16" t="n"/>
      <c r="Q50" s="19">
        <f>IF(OR($A50="",$E50="",$O50=""),"",IF(AND(OR($O50="Closed",$O50="Withdrawn"),$P50=""),"",IFERROR(MAX(0,IF(OR($O50="Closed",$O50="Withdrawn"),$P50,TODAY())-$E50),"")))</f>
        <v/>
      </c>
      <c r="R50" s="20">
        <f>IF($A50="","",IF($E50="","Add received date",IF($O50="","Set status",IF(AND($P50&lt;&gt;"",$O50&lt;&gt;"Closed",$O50&lt;&gt;"Withdrawn"),"Check closed date",IF(OR($O50="Closed",$O50="Withdrawn"),IF($P50="","Add closed date","Complete"),IF($M50="","Set review date",IF($M50&lt;TODAY(),"Past due",IF($M50&lt;=TODAY()+Assumptions!$B$3,"Due soon","Scheduled"))))))))</f>
        <v/>
      </c>
    </row>
    <row r="51" ht="22" customHeight="1">
      <c r="A51" s="15" t="n"/>
      <c r="B51" s="15" t="n"/>
      <c r="C51" s="15" t="n"/>
      <c r="D51" s="15" t="n"/>
      <c r="E51" s="16" t="n"/>
      <c r="F51" s="15" t="n"/>
      <c r="G51" s="16" t="n"/>
      <c r="H51" s="15" t="n"/>
      <c r="I51" s="16" t="n"/>
      <c r="J51" s="15" t="n"/>
      <c r="K51" s="15" t="n"/>
      <c r="L51" s="15" t="n"/>
      <c r="M51" s="16" t="n"/>
      <c r="N51" s="15" t="n"/>
      <c r="O51" s="15" t="n"/>
      <c r="P51" s="16" t="n"/>
      <c r="Q51" s="17">
        <f>IF(OR($A51="",$E51="",$O51=""),"",IF(AND(OR($O51="Closed",$O51="Withdrawn"),$P51=""),"",IFERROR(MAX(0,IF(OR($O51="Closed",$O51="Withdrawn"),$P51,TODAY())-$E51),"")))</f>
        <v/>
      </c>
      <c r="R51" s="18">
        <f>IF($A51="","",IF($E51="","Add received date",IF($O51="","Set status",IF(AND($P51&lt;&gt;"",$O51&lt;&gt;"Closed",$O51&lt;&gt;"Withdrawn"),"Check closed date",IF(OR($O51="Closed",$O51="Withdrawn"),IF($P51="","Add closed date","Complete"),IF($M51="","Set review date",IF($M51&lt;TODAY(),"Past due",IF($M51&lt;=TODAY()+Assumptions!$B$3,"Due soon","Scheduled"))))))))</f>
        <v/>
      </c>
    </row>
    <row r="52" ht="22" customHeight="1">
      <c r="A52" s="15" t="n"/>
      <c r="B52" s="15" t="n"/>
      <c r="C52" s="15" t="n"/>
      <c r="D52" s="15" t="n"/>
      <c r="E52" s="16" t="n"/>
      <c r="F52" s="15" t="n"/>
      <c r="G52" s="16" t="n"/>
      <c r="H52" s="15" t="n"/>
      <c r="I52" s="16" t="n"/>
      <c r="J52" s="15" t="n"/>
      <c r="K52" s="15" t="n"/>
      <c r="L52" s="15" t="n"/>
      <c r="M52" s="16" t="n"/>
      <c r="N52" s="15" t="n"/>
      <c r="O52" s="15" t="n"/>
      <c r="P52" s="16" t="n"/>
      <c r="Q52" s="19">
        <f>IF(OR($A52="",$E52="",$O52=""),"",IF(AND(OR($O52="Closed",$O52="Withdrawn"),$P52=""),"",IFERROR(MAX(0,IF(OR($O52="Closed",$O52="Withdrawn"),$P52,TODAY())-$E52),"")))</f>
        <v/>
      </c>
      <c r="R52" s="20">
        <f>IF($A52="","",IF($E52="","Add received date",IF($O52="","Set status",IF(AND($P52&lt;&gt;"",$O52&lt;&gt;"Closed",$O52&lt;&gt;"Withdrawn"),"Check closed date",IF(OR($O52="Closed",$O52="Withdrawn"),IF($P52="","Add closed date","Complete"),IF($M52="","Set review date",IF($M52&lt;TODAY(),"Past due",IF($M52&lt;=TODAY()+Assumptions!$B$3,"Due soon","Scheduled"))))))))</f>
        <v/>
      </c>
    </row>
    <row r="53" ht="22" customHeight="1">
      <c r="A53" s="15" t="n"/>
      <c r="B53" s="15" t="n"/>
      <c r="C53" s="15" t="n"/>
      <c r="D53" s="15" t="n"/>
      <c r="E53" s="16" t="n"/>
      <c r="F53" s="15" t="n"/>
      <c r="G53" s="16" t="n"/>
      <c r="H53" s="15" t="n"/>
      <c r="I53" s="16" t="n"/>
      <c r="J53" s="15" t="n"/>
      <c r="K53" s="15" t="n"/>
      <c r="L53" s="15" t="n"/>
      <c r="M53" s="16" t="n"/>
      <c r="N53" s="15" t="n"/>
      <c r="O53" s="15" t="n"/>
      <c r="P53" s="16" t="n"/>
      <c r="Q53" s="17">
        <f>IF(OR($A53="",$E53="",$O53=""),"",IF(AND(OR($O53="Closed",$O53="Withdrawn"),$P53=""),"",IFERROR(MAX(0,IF(OR($O53="Closed",$O53="Withdrawn"),$P53,TODAY())-$E53),"")))</f>
        <v/>
      </c>
      <c r="R53" s="18">
        <f>IF($A53="","",IF($E53="","Add received date",IF($O53="","Set status",IF(AND($P53&lt;&gt;"",$O53&lt;&gt;"Closed",$O53&lt;&gt;"Withdrawn"),"Check closed date",IF(OR($O53="Closed",$O53="Withdrawn"),IF($P53="","Add closed date","Complete"),IF($M53="","Set review date",IF($M53&lt;TODAY(),"Past due",IF($M53&lt;=TODAY()+Assumptions!$B$3,"Due soon","Scheduled"))))))))</f>
        <v/>
      </c>
    </row>
    <row r="54" ht="22" customHeight="1">
      <c r="A54" s="15" t="n"/>
      <c r="B54" s="15" t="n"/>
      <c r="C54" s="15" t="n"/>
      <c r="D54" s="15" t="n"/>
      <c r="E54" s="16" t="n"/>
      <c r="F54" s="15" t="n"/>
      <c r="G54" s="16" t="n"/>
      <c r="H54" s="15" t="n"/>
      <c r="I54" s="16" t="n"/>
      <c r="J54" s="15" t="n"/>
      <c r="K54" s="15" t="n"/>
      <c r="L54" s="15" t="n"/>
      <c r="M54" s="16" t="n"/>
      <c r="N54" s="15" t="n"/>
      <c r="O54" s="15" t="n"/>
      <c r="P54" s="16" t="n"/>
      <c r="Q54" s="19">
        <f>IF(OR($A54="",$E54="",$O54=""),"",IF(AND(OR($O54="Closed",$O54="Withdrawn"),$P54=""),"",IFERROR(MAX(0,IF(OR($O54="Closed",$O54="Withdrawn"),$P54,TODAY())-$E54),"")))</f>
        <v/>
      </c>
      <c r="R54" s="20">
        <f>IF($A54="","",IF($E54="","Add received date",IF($O54="","Set status",IF(AND($P54&lt;&gt;"",$O54&lt;&gt;"Closed",$O54&lt;&gt;"Withdrawn"),"Check closed date",IF(OR($O54="Closed",$O54="Withdrawn"),IF($P54="","Add closed date","Complete"),IF($M54="","Set review date",IF($M54&lt;TODAY(),"Past due",IF($M54&lt;=TODAY()+Assumptions!$B$3,"Due soon","Scheduled"))))))))</f>
        <v/>
      </c>
    </row>
    <row r="55" ht="22" customHeight="1">
      <c r="A55" s="15" t="n"/>
      <c r="B55" s="15" t="n"/>
      <c r="C55" s="15" t="n"/>
      <c r="D55" s="15" t="n"/>
      <c r="E55" s="16" t="n"/>
      <c r="F55" s="15" t="n"/>
      <c r="G55" s="16" t="n"/>
      <c r="H55" s="15" t="n"/>
      <c r="I55" s="16" t="n"/>
      <c r="J55" s="15" t="n"/>
      <c r="K55" s="15" t="n"/>
      <c r="L55" s="15" t="n"/>
      <c r="M55" s="16" t="n"/>
      <c r="N55" s="15" t="n"/>
      <c r="O55" s="15" t="n"/>
      <c r="P55" s="16" t="n"/>
      <c r="Q55" s="17">
        <f>IF(OR($A55="",$E55="",$O55=""),"",IF(AND(OR($O55="Closed",$O55="Withdrawn"),$P55=""),"",IFERROR(MAX(0,IF(OR($O55="Closed",$O55="Withdrawn"),$P55,TODAY())-$E55),"")))</f>
        <v/>
      </c>
      <c r="R55" s="18">
        <f>IF($A55="","",IF($E55="","Add received date",IF($O55="","Set status",IF(AND($P55&lt;&gt;"",$O55&lt;&gt;"Closed",$O55&lt;&gt;"Withdrawn"),"Check closed date",IF(OR($O55="Closed",$O55="Withdrawn"),IF($P55="","Add closed date","Complete"),IF($M55="","Set review date",IF($M55&lt;TODAY(),"Past due",IF($M55&lt;=TODAY()+Assumptions!$B$3,"Due soon","Scheduled"))))))))</f>
        <v/>
      </c>
    </row>
    <row r="56" ht="22" customHeight="1">
      <c r="A56" s="15" t="n"/>
      <c r="B56" s="15" t="n"/>
      <c r="C56" s="15" t="n"/>
      <c r="D56" s="15" t="n"/>
      <c r="E56" s="16" t="n"/>
      <c r="F56" s="15" t="n"/>
      <c r="G56" s="16" t="n"/>
      <c r="H56" s="15" t="n"/>
      <c r="I56" s="16" t="n"/>
      <c r="J56" s="15" t="n"/>
      <c r="K56" s="15" t="n"/>
      <c r="L56" s="15" t="n"/>
      <c r="M56" s="16" t="n"/>
      <c r="N56" s="15" t="n"/>
      <c r="O56" s="15" t="n"/>
      <c r="P56" s="16" t="n"/>
      <c r="Q56" s="19">
        <f>IF(OR($A56="",$E56="",$O56=""),"",IF(AND(OR($O56="Closed",$O56="Withdrawn"),$P56=""),"",IFERROR(MAX(0,IF(OR($O56="Closed",$O56="Withdrawn"),$P56,TODAY())-$E56),"")))</f>
        <v/>
      </c>
      <c r="R56" s="20">
        <f>IF($A56="","",IF($E56="","Add received date",IF($O56="","Set status",IF(AND($P56&lt;&gt;"",$O56&lt;&gt;"Closed",$O56&lt;&gt;"Withdrawn"),"Check closed date",IF(OR($O56="Closed",$O56="Withdrawn"),IF($P56="","Add closed date","Complete"),IF($M56="","Set review date",IF($M56&lt;TODAY(),"Past due",IF($M56&lt;=TODAY()+Assumptions!$B$3,"Due soon","Scheduled"))))))))</f>
        <v/>
      </c>
    </row>
    <row r="57" ht="22" customHeight="1">
      <c r="A57" s="15" t="n"/>
      <c r="B57" s="15" t="n"/>
      <c r="C57" s="15" t="n"/>
      <c r="D57" s="15" t="n"/>
      <c r="E57" s="16" t="n"/>
      <c r="F57" s="15" t="n"/>
      <c r="G57" s="16" t="n"/>
      <c r="H57" s="15" t="n"/>
      <c r="I57" s="16" t="n"/>
      <c r="J57" s="15" t="n"/>
      <c r="K57" s="15" t="n"/>
      <c r="L57" s="15" t="n"/>
      <c r="M57" s="16" t="n"/>
      <c r="N57" s="15" t="n"/>
      <c r="O57" s="15" t="n"/>
      <c r="P57" s="16" t="n"/>
      <c r="Q57" s="17">
        <f>IF(OR($A57="",$E57="",$O57=""),"",IF(AND(OR($O57="Closed",$O57="Withdrawn"),$P57=""),"",IFERROR(MAX(0,IF(OR($O57="Closed",$O57="Withdrawn"),$P57,TODAY())-$E57),"")))</f>
        <v/>
      </c>
      <c r="R57" s="18">
        <f>IF($A57="","",IF($E57="","Add received date",IF($O57="","Set status",IF(AND($P57&lt;&gt;"",$O57&lt;&gt;"Closed",$O57&lt;&gt;"Withdrawn"),"Check closed date",IF(OR($O57="Closed",$O57="Withdrawn"),IF($P57="","Add closed date","Complete"),IF($M57="","Set review date",IF($M57&lt;TODAY(),"Past due",IF($M57&lt;=TODAY()+Assumptions!$B$3,"Due soon","Scheduled"))))))))</f>
        <v/>
      </c>
    </row>
    <row r="58" ht="22" customHeight="1">
      <c r="A58" s="15" t="n"/>
      <c r="B58" s="15" t="n"/>
      <c r="C58" s="15" t="n"/>
      <c r="D58" s="15" t="n"/>
      <c r="E58" s="16" t="n"/>
      <c r="F58" s="15" t="n"/>
      <c r="G58" s="16" t="n"/>
      <c r="H58" s="15" t="n"/>
      <c r="I58" s="16" t="n"/>
      <c r="J58" s="15" t="n"/>
      <c r="K58" s="15" t="n"/>
      <c r="L58" s="15" t="n"/>
      <c r="M58" s="16" t="n"/>
      <c r="N58" s="15" t="n"/>
      <c r="O58" s="15" t="n"/>
      <c r="P58" s="16" t="n"/>
      <c r="Q58" s="19">
        <f>IF(OR($A58="",$E58="",$O58=""),"",IF(AND(OR($O58="Closed",$O58="Withdrawn"),$P58=""),"",IFERROR(MAX(0,IF(OR($O58="Closed",$O58="Withdrawn"),$P58,TODAY())-$E58),"")))</f>
        <v/>
      </c>
      <c r="R58" s="20">
        <f>IF($A58="","",IF($E58="","Add received date",IF($O58="","Set status",IF(AND($P58&lt;&gt;"",$O58&lt;&gt;"Closed",$O58&lt;&gt;"Withdrawn"),"Check closed date",IF(OR($O58="Closed",$O58="Withdrawn"),IF($P58="","Add closed date","Complete"),IF($M58="","Set review date",IF($M58&lt;TODAY(),"Past due",IF($M58&lt;=TODAY()+Assumptions!$B$3,"Due soon","Scheduled"))))))))</f>
        <v/>
      </c>
    </row>
    <row r="59" ht="22" customHeight="1">
      <c r="A59" s="15" t="n"/>
      <c r="B59" s="15" t="n"/>
      <c r="C59" s="15" t="n"/>
      <c r="D59" s="15" t="n"/>
      <c r="E59" s="16" t="n"/>
      <c r="F59" s="15" t="n"/>
      <c r="G59" s="16" t="n"/>
      <c r="H59" s="15" t="n"/>
      <c r="I59" s="16" t="n"/>
      <c r="J59" s="15" t="n"/>
      <c r="K59" s="15" t="n"/>
      <c r="L59" s="15" t="n"/>
      <c r="M59" s="16" t="n"/>
      <c r="N59" s="15" t="n"/>
      <c r="O59" s="15" t="n"/>
      <c r="P59" s="16" t="n"/>
      <c r="Q59" s="17">
        <f>IF(OR($A59="",$E59="",$O59=""),"",IF(AND(OR($O59="Closed",$O59="Withdrawn"),$P59=""),"",IFERROR(MAX(0,IF(OR($O59="Closed",$O59="Withdrawn"),$P59,TODAY())-$E59),"")))</f>
        <v/>
      </c>
      <c r="R59" s="18">
        <f>IF($A59="","",IF($E59="","Add received date",IF($O59="","Set status",IF(AND($P59&lt;&gt;"",$O59&lt;&gt;"Closed",$O59&lt;&gt;"Withdrawn"),"Check closed date",IF(OR($O59="Closed",$O59="Withdrawn"),IF($P59="","Add closed date","Complete"),IF($M59="","Set review date",IF($M59&lt;TODAY(),"Past due",IF($M59&lt;=TODAY()+Assumptions!$B$3,"Due soon","Scheduled"))))))))</f>
        <v/>
      </c>
    </row>
    <row r="60" ht="22" customHeight="1">
      <c r="A60" s="15" t="n"/>
      <c r="B60" s="15" t="n"/>
      <c r="C60" s="15" t="n"/>
      <c r="D60" s="15" t="n"/>
      <c r="E60" s="16" t="n"/>
      <c r="F60" s="15" t="n"/>
      <c r="G60" s="16" t="n"/>
      <c r="H60" s="15" t="n"/>
      <c r="I60" s="16" t="n"/>
      <c r="J60" s="15" t="n"/>
      <c r="K60" s="15" t="n"/>
      <c r="L60" s="15" t="n"/>
      <c r="M60" s="16" t="n"/>
      <c r="N60" s="15" t="n"/>
      <c r="O60" s="15" t="n"/>
      <c r="P60" s="16" t="n"/>
      <c r="Q60" s="19">
        <f>IF(OR($A60="",$E60="",$O60=""),"",IF(AND(OR($O60="Closed",$O60="Withdrawn"),$P60=""),"",IFERROR(MAX(0,IF(OR($O60="Closed",$O60="Withdrawn"),$P60,TODAY())-$E60),"")))</f>
        <v/>
      </c>
      <c r="R60" s="20">
        <f>IF($A60="","",IF($E60="","Add received date",IF($O60="","Set status",IF(AND($P60&lt;&gt;"",$O60&lt;&gt;"Closed",$O60&lt;&gt;"Withdrawn"),"Check closed date",IF(OR($O60="Closed",$O60="Withdrawn"),IF($P60="","Add closed date","Complete"),IF($M60="","Set review date",IF($M60&lt;TODAY(),"Past due",IF($M60&lt;=TODAY()+Assumptions!$B$3,"Due soon","Scheduled"))))))))</f>
        <v/>
      </c>
    </row>
    <row r="61" ht="22" customHeight="1">
      <c r="A61" s="15" t="n"/>
      <c r="B61" s="15" t="n"/>
      <c r="C61" s="15" t="n"/>
      <c r="D61" s="15" t="n"/>
      <c r="E61" s="16" t="n"/>
      <c r="F61" s="15" t="n"/>
      <c r="G61" s="16" t="n"/>
      <c r="H61" s="15" t="n"/>
      <c r="I61" s="16" t="n"/>
      <c r="J61" s="15" t="n"/>
      <c r="K61" s="15" t="n"/>
      <c r="L61" s="15" t="n"/>
      <c r="M61" s="16" t="n"/>
      <c r="N61" s="15" t="n"/>
      <c r="O61" s="15" t="n"/>
      <c r="P61" s="16" t="n"/>
      <c r="Q61" s="17">
        <f>IF(OR($A61="",$E61="",$O61=""),"",IF(AND(OR($O61="Closed",$O61="Withdrawn"),$P61=""),"",IFERROR(MAX(0,IF(OR($O61="Closed",$O61="Withdrawn"),$P61,TODAY())-$E61),"")))</f>
        <v/>
      </c>
      <c r="R61" s="18">
        <f>IF($A61="","",IF($E61="","Add received date",IF($O61="","Set status",IF(AND($P61&lt;&gt;"",$O61&lt;&gt;"Closed",$O61&lt;&gt;"Withdrawn"),"Check closed date",IF(OR($O61="Closed",$O61="Withdrawn"),IF($P61="","Add closed date","Complete"),IF($M61="","Set review date",IF($M61&lt;TODAY(),"Past due",IF($M61&lt;=TODAY()+Assumptions!$B$3,"Due soon","Scheduled"))))))))</f>
        <v/>
      </c>
    </row>
    <row r="62" ht="22" customHeight="1">
      <c r="A62" s="15" t="n"/>
      <c r="B62" s="15" t="n"/>
      <c r="C62" s="15" t="n"/>
      <c r="D62" s="15" t="n"/>
      <c r="E62" s="16" t="n"/>
      <c r="F62" s="15" t="n"/>
      <c r="G62" s="16" t="n"/>
      <c r="H62" s="15" t="n"/>
      <c r="I62" s="16" t="n"/>
      <c r="J62" s="15" t="n"/>
      <c r="K62" s="15" t="n"/>
      <c r="L62" s="15" t="n"/>
      <c r="M62" s="16" t="n"/>
      <c r="N62" s="15" t="n"/>
      <c r="O62" s="15" t="n"/>
      <c r="P62" s="16" t="n"/>
      <c r="Q62" s="19">
        <f>IF(OR($A62="",$E62="",$O62=""),"",IF(AND(OR($O62="Closed",$O62="Withdrawn"),$P62=""),"",IFERROR(MAX(0,IF(OR($O62="Closed",$O62="Withdrawn"),$P62,TODAY())-$E62),"")))</f>
        <v/>
      </c>
      <c r="R62" s="20">
        <f>IF($A62="","",IF($E62="","Add received date",IF($O62="","Set status",IF(AND($P62&lt;&gt;"",$O62&lt;&gt;"Closed",$O62&lt;&gt;"Withdrawn"),"Check closed date",IF(OR($O62="Closed",$O62="Withdrawn"),IF($P62="","Add closed date","Complete"),IF($M62="","Set review date",IF($M62&lt;TODAY(),"Past due",IF($M62&lt;=TODAY()+Assumptions!$B$3,"Due soon","Scheduled"))))))))</f>
        <v/>
      </c>
    </row>
    <row r="63" ht="22" customHeight="1">
      <c r="A63" s="15" t="n"/>
      <c r="B63" s="15" t="n"/>
      <c r="C63" s="15" t="n"/>
      <c r="D63" s="15" t="n"/>
      <c r="E63" s="16" t="n"/>
      <c r="F63" s="15" t="n"/>
      <c r="G63" s="16" t="n"/>
      <c r="H63" s="15" t="n"/>
      <c r="I63" s="16" t="n"/>
      <c r="J63" s="15" t="n"/>
      <c r="K63" s="15" t="n"/>
      <c r="L63" s="15" t="n"/>
      <c r="M63" s="16" t="n"/>
      <c r="N63" s="15" t="n"/>
      <c r="O63" s="15" t="n"/>
      <c r="P63" s="16" t="n"/>
      <c r="Q63" s="17">
        <f>IF(OR($A63="",$E63="",$O63=""),"",IF(AND(OR($O63="Closed",$O63="Withdrawn"),$P63=""),"",IFERROR(MAX(0,IF(OR($O63="Closed",$O63="Withdrawn"),$P63,TODAY())-$E63),"")))</f>
        <v/>
      </c>
      <c r="R63" s="18">
        <f>IF($A63="","",IF($E63="","Add received date",IF($O63="","Set status",IF(AND($P63&lt;&gt;"",$O63&lt;&gt;"Closed",$O63&lt;&gt;"Withdrawn"),"Check closed date",IF(OR($O63="Closed",$O63="Withdrawn"),IF($P63="","Add closed date","Complete"),IF($M63="","Set review date",IF($M63&lt;TODAY(),"Past due",IF($M63&lt;=TODAY()+Assumptions!$B$3,"Due soon","Scheduled"))))))))</f>
        <v/>
      </c>
    </row>
    <row r="64" ht="22" customHeight="1">
      <c r="A64" s="15" t="n"/>
      <c r="B64" s="15" t="n"/>
      <c r="C64" s="15" t="n"/>
      <c r="D64" s="15" t="n"/>
      <c r="E64" s="16" t="n"/>
      <c r="F64" s="15" t="n"/>
      <c r="G64" s="16" t="n"/>
      <c r="H64" s="15" t="n"/>
      <c r="I64" s="16" t="n"/>
      <c r="J64" s="15" t="n"/>
      <c r="K64" s="15" t="n"/>
      <c r="L64" s="15" t="n"/>
      <c r="M64" s="16" t="n"/>
      <c r="N64" s="15" t="n"/>
      <c r="O64" s="15" t="n"/>
      <c r="P64" s="16" t="n"/>
      <c r="Q64" s="19">
        <f>IF(OR($A64="",$E64="",$O64=""),"",IF(AND(OR($O64="Closed",$O64="Withdrawn"),$P64=""),"",IFERROR(MAX(0,IF(OR($O64="Closed",$O64="Withdrawn"),$P64,TODAY())-$E64),"")))</f>
        <v/>
      </c>
      <c r="R64" s="20">
        <f>IF($A64="","",IF($E64="","Add received date",IF($O64="","Set status",IF(AND($P64&lt;&gt;"",$O64&lt;&gt;"Closed",$O64&lt;&gt;"Withdrawn"),"Check closed date",IF(OR($O64="Closed",$O64="Withdrawn"),IF($P64="","Add closed date","Complete"),IF($M64="","Set review date",IF($M64&lt;TODAY(),"Past due",IF($M64&lt;=TODAY()+Assumptions!$B$3,"Due soon","Scheduled"))))))))</f>
        <v/>
      </c>
    </row>
    <row r="65" ht="22" customHeight="1">
      <c r="A65" s="15" t="n"/>
      <c r="B65" s="15" t="n"/>
      <c r="C65" s="15" t="n"/>
      <c r="D65" s="15" t="n"/>
      <c r="E65" s="16" t="n"/>
      <c r="F65" s="15" t="n"/>
      <c r="G65" s="16" t="n"/>
      <c r="H65" s="15" t="n"/>
      <c r="I65" s="16" t="n"/>
      <c r="J65" s="15" t="n"/>
      <c r="K65" s="15" t="n"/>
      <c r="L65" s="15" t="n"/>
      <c r="M65" s="16" t="n"/>
      <c r="N65" s="15" t="n"/>
      <c r="O65" s="15" t="n"/>
      <c r="P65" s="16" t="n"/>
      <c r="Q65" s="17">
        <f>IF(OR($A65="",$E65="",$O65=""),"",IF(AND(OR($O65="Closed",$O65="Withdrawn"),$P65=""),"",IFERROR(MAX(0,IF(OR($O65="Closed",$O65="Withdrawn"),$P65,TODAY())-$E65),"")))</f>
        <v/>
      </c>
      <c r="R65" s="18">
        <f>IF($A65="","",IF($E65="","Add received date",IF($O65="","Set status",IF(AND($P65&lt;&gt;"",$O65&lt;&gt;"Closed",$O65&lt;&gt;"Withdrawn"),"Check closed date",IF(OR($O65="Closed",$O65="Withdrawn"),IF($P65="","Add closed date","Complete"),IF($M65="","Set review date",IF($M65&lt;TODAY(),"Past due",IF($M65&lt;=TODAY()+Assumptions!$B$3,"Due soon","Scheduled"))))))))</f>
        <v/>
      </c>
    </row>
    <row r="66" ht="22" customHeight="1">
      <c r="A66" s="15" t="n"/>
      <c r="B66" s="15" t="n"/>
      <c r="C66" s="15" t="n"/>
      <c r="D66" s="15" t="n"/>
      <c r="E66" s="16" t="n"/>
      <c r="F66" s="15" t="n"/>
      <c r="G66" s="16" t="n"/>
      <c r="H66" s="15" t="n"/>
      <c r="I66" s="16" t="n"/>
      <c r="J66" s="15" t="n"/>
      <c r="K66" s="15" t="n"/>
      <c r="L66" s="15" t="n"/>
      <c r="M66" s="16" t="n"/>
      <c r="N66" s="15" t="n"/>
      <c r="O66" s="15" t="n"/>
      <c r="P66" s="16" t="n"/>
      <c r="Q66" s="19">
        <f>IF(OR($A66="",$E66="",$O66=""),"",IF(AND(OR($O66="Closed",$O66="Withdrawn"),$P66=""),"",IFERROR(MAX(0,IF(OR($O66="Closed",$O66="Withdrawn"),$P66,TODAY())-$E66),"")))</f>
        <v/>
      </c>
      <c r="R66" s="20">
        <f>IF($A66="","",IF($E66="","Add received date",IF($O66="","Set status",IF(AND($P66&lt;&gt;"",$O66&lt;&gt;"Closed",$O66&lt;&gt;"Withdrawn"),"Check closed date",IF(OR($O66="Closed",$O66="Withdrawn"),IF($P66="","Add closed date","Complete"),IF($M66="","Set review date",IF($M66&lt;TODAY(),"Past due",IF($M66&lt;=TODAY()+Assumptions!$B$3,"Due soon","Scheduled"))))))))</f>
        <v/>
      </c>
    </row>
    <row r="67" ht="22" customHeight="1">
      <c r="A67" s="15" t="n"/>
      <c r="B67" s="15" t="n"/>
      <c r="C67" s="15" t="n"/>
      <c r="D67" s="15" t="n"/>
      <c r="E67" s="16" t="n"/>
      <c r="F67" s="15" t="n"/>
      <c r="G67" s="16" t="n"/>
      <c r="H67" s="15" t="n"/>
      <c r="I67" s="16" t="n"/>
      <c r="J67" s="15" t="n"/>
      <c r="K67" s="15" t="n"/>
      <c r="L67" s="15" t="n"/>
      <c r="M67" s="16" t="n"/>
      <c r="N67" s="15" t="n"/>
      <c r="O67" s="15" t="n"/>
      <c r="P67" s="16" t="n"/>
      <c r="Q67" s="17">
        <f>IF(OR($A67="",$E67="",$O67=""),"",IF(AND(OR($O67="Closed",$O67="Withdrawn"),$P67=""),"",IFERROR(MAX(0,IF(OR($O67="Closed",$O67="Withdrawn"),$P67,TODAY())-$E67),"")))</f>
        <v/>
      </c>
      <c r="R67" s="18">
        <f>IF($A67="","",IF($E67="","Add received date",IF($O67="","Set status",IF(AND($P67&lt;&gt;"",$O67&lt;&gt;"Closed",$O67&lt;&gt;"Withdrawn"),"Check closed date",IF(OR($O67="Closed",$O67="Withdrawn"),IF($P67="","Add closed date","Complete"),IF($M67="","Set review date",IF($M67&lt;TODAY(),"Past due",IF($M67&lt;=TODAY()+Assumptions!$B$3,"Due soon","Scheduled"))))))))</f>
        <v/>
      </c>
    </row>
    <row r="68" ht="22" customHeight="1">
      <c r="A68" s="15" t="n"/>
      <c r="B68" s="15" t="n"/>
      <c r="C68" s="15" t="n"/>
      <c r="D68" s="15" t="n"/>
      <c r="E68" s="16" t="n"/>
      <c r="F68" s="15" t="n"/>
      <c r="G68" s="16" t="n"/>
      <c r="H68" s="15" t="n"/>
      <c r="I68" s="16" t="n"/>
      <c r="J68" s="15" t="n"/>
      <c r="K68" s="15" t="n"/>
      <c r="L68" s="15" t="n"/>
      <c r="M68" s="16" t="n"/>
      <c r="N68" s="15" t="n"/>
      <c r="O68" s="15" t="n"/>
      <c r="P68" s="16" t="n"/>
      <c r="Q68" s="19">
        <f>IF(OR($A68="",$E68="",$O68=""),"",IF(AND(OR($O68="Closed",$O68="Withdrawn"),$P68=""),"",IFERROR(MAX(0,IF(OR($O68="Closed",$O68="Withdrawn"),$P68,TODAY())-$E68),"")))</f>
        <v/>
      </c>
      <c r="R68" s="20">
        <f>IF($A68="","",IF($E68="","Add received date",IF($O68="","Set status",IF(AND($P68&lt;&gt;"",$O68&lt;&gt;"Closed",$O68&lt;&gt;"Withdrawn"),"Check closed date",IF(OR($O68="Closed",$O68="Withdrawn"),IF($P68="","Add closed date","Complete"),IF($M68="","Set review date",IF($M68&lt;TODAY(),"Past due",IF($M68&lt;=TODAY()+Assumptions!$B$3,"Due soon","Scheduled"))))))))</f>
        <v/>
      </c>
    </row>
    <row r="69" ht="22" customHeight="1">
      <c r="A69" s="15" t="n"/>
      <c r="B69" s="15" t="n"/>
      <c r="C69" s="15" t="n"/>
      <c r="D69" s="15" t="n"/>
      <c r="E69" s="16" t="n"/>
      <c r="F69" s="15" t="n"/>
      <c r="G69" s="16" t="n"/>
      <c r="H69" s="15" t="n"/>
      <c r="I69" s="16" t="n"/>
      <c r="J69" s="15" t="n"/>
      <c r="K69" s="15" t="n"/>
      <c r="L69" s="15" t="n"/>
      <c r="M69" s="16" t="n"/>
      <c r="N69" s="15" t="n"/>
      <c r="O69" s="15" t="n"/>
      <c r="P69" s="16" t="n"/>
      <c r="Q69" s="17">
        <f>IF(OR($A69="",$E69="",$O69=""),"",IF(AND(OR($O69="Closed",$O69="Withdrawn"),$P69=""),"",IFERROR(MAX(0,IF(OR($O69="Closed",$O69="Withdrawn"),$P69,TODAY())-$E69),"")))</f>
        <v/>
      </c>
      <c r="R69" s="18">
        <f>IF($A69="","",IF($E69="","Add received date",IF($O69="","Set status",IF(AND($P69&lt;&gt;"",$O69&lt;&gt;"Closed",$O69&lt;&gt;"Withdrawn"),"Check closed date",IF(OR($O69="Closed",$O69="Withdrawn"),IF($P69="","Add closed date","Complete"),IF($M69="","Set review date",IF($M69&lt;TODAY(),"Past due",IF($M69&lt;=TODAY()+Assumptions!$B$3,"Due soon","Scheduled"))))))))</f>
        <v/>
      </c>
    </row>
    <row r="70" ht="22" customHeight="1">
      <c r="A70" s="15" t="n"/>
      <c r="B70" s="15" t="n"/>
      <c r="C70" s="15" t="n"/>
      <c r="D70" s="15" t="n"/>
      <c r="E70" s="16" t="n"/>
      <c r="F70" s="15" t="n"/>
      <c r="G70" s="16" t="n"/>
      <c r="H70" s="15" t="n"/>
      <c r="I70" s="16" t="n"/>
      <c r="J70" s="15" t="n"/>
      <c r="K70" s="15" t="n"/>
      <c r="L70" s="15" t="n"/>
      <c r="M70" s="16" t="n"/>
      <c r="N70" s="15" t="n"/>
      <c r="O70" s="15" t="n"/>
      <c r="P70" s="16" t="n"/>
      <c r="Q70" s="19">
        <f>IF(OR($A70="",$E70="",$O70=""),"",IF(AND(OR($O70="Closed",$O70="Withdrawn"),$P70=""),"",IFERROR(MAX(0,IF(OR($O70="Closed",$O70="Withdrawn"),$P70,TODAY())-$E70),"")))</f>
        <v/>
      </c>
      <c r="R70" s="20">
        <f>IF($A70="","",IF($E70="","Add received date",IF($O70="","Set status",IF(AND($P70&lt;&gt;"",$O70&lt;&gt;"Closed",$O70&lt;&gt;"Withdrawn"),"Check closed date",IF(OR($O70="Closed",$O70="Withdrawn"),IF($P70="","Add closed date","Complete"),IF($M70="","Set review date",IF($M70&lt;TODAY(),"Past due",IF($M70&lt;=TODAY()+Assumptions!$B$3,"Due soon","Scheduled"))))))))</f>
        <v/>
      </c>
    </row>
    <row r="71" ht="22" customHeight="1">
      <c r="A71" s="15" t="n"/>
      <c r="B71" s="15" t="n"/>
      <c r="C71" s="15" t="n"/>
      <c r="D71" s="15" t="n"/>
      <c r="E71" s="16" t="n"/>
      <c r="F71" s="15" t="n"/>
      <c r="G71" s="16" t="n"/>
      <c r="H71" s="15" t="n"/>
      <c r="I71" s="16" t="n"/>
      <c r="J71" s="15" t="n"/>
      <c r="K71" s="15" t="n"/>
      <c r="L71" s="15" t="n"/>
      <c r="M71" s="16" t="n"/>
      <c r="N71" s="15" t="n"/>
      <c r="O71" s="15" t="n"/>
      <c r="P71" s="16" t="n"/>
      <c r="Q71" s="17">
        <f>IF(OR($A71="",$E71="",$O71=""),"",IF(AND(OR($O71="Closed",$O71="Withdrawn"),$P71=""),"",IFERROR(MAX(0,IF(OR($O71="Closed",$O71="Withdrawn"),$P71,TODAY())-$E71),"")))</f>
        <v/>
      </c>
      <c r="R71" s="18">
        <f>IF($A71="","",IF($E71="","Add received date",IF($O71="","Set status",IF(AND($P71&lt;&gt;"",$O71&lt;&gt;"Closed",$O71&lt;&gt;"Withdrawn"),"Check closed date",IF(OR($O71="Closed",$O71="Withdrawn"),IF($P71="","Add closed date","Complete"),IF($M71="","Set review date",IF($M71&lt;TODAY(),"Past due",IF($M71&lt;=TODAY()+Assumptions!$B$3,"Due soon","Scheduled"))))))))</f>
        <v/>
      </c>
    </row>
    <row r="72" ht="22" customHeight="1">
      <c r="A72" s="15" t="n"/>
      <c r="B72" s="15" t="n"/>
      <c r="C72" s="15" t="n"/>
      <c r="D72" s="15" t="n"/>
      <c r="E72" s="16" t="n"/>
      <c r="F72" s="15" t="n"/>
      <c r="G72" s="16" t="n"/>
      <c r="H72" s="15" t="n"/>
      <c r="I72" s="16" t="n"/>
      <c r="J72" s="15" t="n"/>
      <c r="K72" s="15" t="n"/>
      <c r="L72" s="15" t="n"/>
      <c r="M72" s="16" t="n"/>
      <c r="N72" s="15" t="n"/>
      <c r="O72" s="15" t="n"/>
      <c r="P72" s="16" t="n"/>
      <c r="Q72" s="19">
        <f>IF(OR($A72="",$E72="",$O72=""),"",IF(AND(OR($O72="Closed",$O72="Withdrawn"),$P72=""),"",IFERROR(MAX(0,IF(OR($O72="Closed",$O72="Withdrawn"),$P72,TODAY())-$E72),"")))</f>
        <v/>
      </c>
      <c r="R72" s="20">
        <f>IF($A72="","",IF($E72="","Add received date",IF($O72="","Set status",IF(AND($P72&lt;&gt;"",$O72&lt;&gt;"Closed",$O72&lt;&gt;"Withdrawn"),"Check closed date",IF(OR($O72="Closed",$O72="Withdrawn"),IF($P72="","Add closed date","Complete"),IF($M72="","Set review date",IF($M72&lt;TODAY(),"Past due",IF($M72&lt;=TODAY()+Assumptions!$B$3,"Due soon","Scheduled"))))))))</f>
        <v/>
      </c>
    </row>
    <row r="73" ht="22" customHeight="1">
      <c r="A73" s="15" t="n"/>
      <c r="B73" s="15" t="n"/>
      <c r="C73" s="15" t="n"/>
      <c r="D73" s="15" t="n"/>
      <c r="E73" s="16" t="n"/>
      <c r="F73" s="15" t="n"/>
      <c r="G73" s="16" t="n"/>
      <c r="H73" s="15" t="n"/>
      <c r="I73" s="16" t="n"/>
      <c r="J73" s="15" t="n"/>
      <c r="K73" s="15" t="n"/>
      <c r="L73" s="15" t="n"/>
      <c r="M73" s="16" t="n"/>
      <c r="N73" s="15" t="n"/>
      <c r="O73" s="15" t="n"/>
      <c r="P73" s="16" t="n"/>
      <c r="Q73" s="17">
        <f>IF(OR($A73="",$E73="",$O73=""),"",IF(AND(OR($O73="Closed",$O73="Withdrawn"),$P73=""),"",IFERROR(MAX(0,IF(OR($O73="Closed",$O73="Withdrawn"),$P73,TODAY())-$E73),"")))</f>
        <v/>
      </c>
      <c r="R73" s="18">
        <f>IF($A73="","",IF($E73="","Add received date",IF($O73="","Set status",IF(AND($P73&lt;&gt;"",$O73&lt;&gt;"Closed",$O73&lt;&gt;"Withdrawn"),"Check closed date",IF(OR($O73="Closed",$O73="Withdrawn"),IF($P73="","Add closed date","Complete"),IF($M73="","Set review date",IF($M73&lt;TODAY(),"Past due",IF($M73&lt;=TODAY()+Assumptions!$B$3,"Due soon","Scheduled"))))))))</f>
        <v/>
      </c>
    </row>
    <row r="74" ht="22" customHeight="1">
      <c r="A74" s="15" t="n"/>
      <c r="B74" s="15" t="n"/>
      <c r="C74" s="15" t="n"/>
      <c r="D74" s="15" t="n"/>
      <c r="E74" s="16" t="n"/>
      <c r="F74" s="15" t="n"/>
      <c r="G74" s="16" t="n"/>
      <c r="H74" s="15" t="n"/>
      <c r="I74" s="16" t="n"/>
      <c r="J74" s="15" t="n"/>
      <c r="K74" s="15" t="n"/>
      <c r="L74" s="15" t="n"/>
      <c r="M74" s="16" t="n"/>
      <c r="N74" s="15" t="n"/>
      <c r="O74" s="15" t="n"/>
      <c r="P74" s="16" t="n"/>
      <c r="Q74" s="19">
        <f>IF(OR($A74="",$E74="",$O74=""),"",IF(AND(OR($O74="Closed",$O74="Withdrawn"),$P74=""),"",IFERROR(MAX(0,IF(OR($O74="Closed",$O74="Withdrawn"),$P74,TODAY())-$E74),"")))</f>
        <v/>
      </c>
      <c r="R74" s="20">
        <f>IF($A74="","",IF($E74="","Add received date",IF($O74="","Set status",IF(AND($P74&lt;&gt;"",$O74&lt;&gt;"Closed",$O74&lt;&gt;"Withdrawn"),"Check closed date",IF(OR($O74="Closed",$O74="Withdrawn"),IF($P74="","Add closed date","Complete"),IF($M74="","Set review date",IF($M74&lt;TODAY(),"Past due",IF($M74&lt;=TODAY()+Assumptions!$B$3,"Due soon","Scheduled"))))))))</f>
        <v/>
      </c>
    </row>
    <row r="75" ht="22" customHeight="1">
      <c r="A75" s="15" t="n"/>
      <c r="B75" s="15" t="n"/>
      <c r="C75" s="15" t="n"/>
      <c r="D75" s="15" t="n"/>
      <c r="E75" s="16" t="n"/>
      <c r="F75" s="15" t="n"/>
      <c r="G75" s="16" t="n"/>
      <c r="H75" s="15" t="n"/>
      <c r="I75" s="16" t="n"/>
      <c r="J75" s="15" t="n"/>
      <c r="K75" s="15" t="n"/>
      <c r="L75" s="15" t="n"/>
      <c r="M75" s="16" t="n"/>
      <c r="N75" s="15" t="n"/>
      <c r="O75" s="15" t="n"/>
      <c r="P75" s="16" t="n"/>
      <c r="Q75" s="17">
        <f>IF(OR($A75="",$E75="",$O75=""),"",IF(AND(OR($O75="Closed",$O75="Withdrawn"),$P75=""),"",IFERROR(MAX(0,IF(OR($O75="Closed",$O75="Withdrawn"),$P75,TODAY())-$E75),"")))</f>
        <v/>
      </c>
      <c r="R75" s="18">
        <f>IF($A75="","",IF($E75="","Add received date",IF($O75="","Set status",IF(AND($P75&lt;&gt;"",$O75&lt;&gt;"Closed",$O75&lt;&gt;"Withdrawn"),"Check closed date",IF(OR($O75="Closed",$O75="Withdrawn"),IF($P75="","Add closed date","Complete"),IF($M75="","Set review date",IF($M75&lt;TODAY(),"Past due",IF($M75&lt;=TODAY()+Assumptions!$B$3,"Due soon","Scheduled"))))))))</f>
        <v/>
      </c>
    </row>
    <row r="76" ht="22" customHeight="1">
      <c r="A76" s="15" t="n"/>
      <c r="B76" s="15" t="n"/>
      <c r="C76" s="15" t="n"/>
      <c r="D76" s="15" t="n"/>
      <c r="E76" s="16" t="n"/>
      <c r="F76" s="15" t="n"/>
      <c r="G76" s="16" t="n"/>
      <c r="H76" s="15" t="n"/>
      <c r="I76" s="16" t="n"/>
      <c r="J76" s="15" t="n"/>
      <c r="K76" s="15" t="n"/>
      <c r="L76" s="15" t="n"/>
      <c r="M76" s="16" t="n"/>
      <c r="N76" s="15" t="n"/>
      <c r="O76" s="15" t="n"/>
      <c r="P76" s="16" t="n"/>
      <c r="Q76" s="19">
        <f>IF(OR($A76="",$E76="",$O76=""),"",IF(AND(OR($O76="Closed",$O76="Withdrawn"),$P76=""),"",IFERROR(MAX(0,IF(OR($O76="Closed",$O76="Withdrawn"),$P76,TODAY())-$E76),"")))</f>
        <v/>
      </c>
      <c r="R76" s="20">
        <f>IF($A76="","",IF($E76="","Add received date",IF($O76="","Set status",IF(AND($P76&lt;&gt;"",$O76&lt;&gt;"Closed",$O76&lt;&gt;"Withdrawn"),"Check closed date",IF(OR($O76="Closed",$O76="Withdrawn"),IF($P76="","Add closed date","Complete"),IF($M76="","Set review date",IF($M76&lt;TODAY(),"Past due",IF($M76&lt;=TODAY()+Assumptions!$B$3,"Due soon","Scheduled"))))))))</f>
        <v/>
      </c>
    </row>
    <row r="77" ht="22" customHeight="1">
      <c r="A77" s="15" t="n"/>
      <c r="B77" s="15" t="n"/>
      <c r="C77" s="15" t="n"/>
      <c r="D77" s="15" t="n"/>
      <c r="E77" s="16" t="n"/>
      <c r="F77" s="15" t="n"/>
      <c r="G77" s="16" t="n"/>
      <c r="H77" s="15" t="n"/>
      <c r="I77" s="16" t="n"/>
      <c r="J77" s="15" t="n"/>
      <c r="K77" s="15" t="n"/>
      <c r="L77" s="15" t="n"/>
      <c r="M77" s="16" t="n"/>
      <c r="N77" s="15" t="n"/>
      <c r="O77" s="15" t="n"/>
      <c r="P77" s="16" t="n"/>
      <c r="Q77" s="17">
        <f>IF(OR($A77="",$E77="",$O77=""),"",IF(AND(OR($O77="Closed",$O77="Withdrawn"),$P77=""),"",IFERROR(MAX(0,IF(OR($O77="Closed",$O77="Withdrawn"),$P77,TODAY())-$E77),"")))</f>
        <v/>
      </c>
      <c r="R77" s="18">
        <f>IF($A77="","",IF($E77="","Add received date",IF($O77="","Set status",IF(AND($P77&lt;&gt;"",$O77&lt;&gt;"Closed",$O77&lt;&gt;"Withdrawn"),"Check closed date",IF(OR($O77="Closed",$O77="Withdrawn"),IF($P77="","Add closed date","Complete"),IF($M77="","Set review date",IF($M77&lt;TODAY(),"Past due",IF($M77&lt;=TODAY()+Assumptions!$B$3,"Due soon","Scheduled"))))))))</f>
        <v/>
      </c>
    </row>
    <row r="78" ht="22" customHeight="1">
      <c r="A78" s="15" t="n"/>
      <c r="B78" s="15" t="n"/>
      <c r="C78" s="15" t="n"/>
      <c r="D78" s="15" t="n"/>
      <c r="E78" s="16" t="n"/>
      <c r="F78" s="15" t="n"/>
      <c r="G78" s="16" t="n"/>
      <c r="H78" s="15" t="n"/>
      <c r="I78" s="16" t="n"/>
      <c r="J78" s="15" t="n"/>
      <c r="K78" s="15" t="n"/>
      <c r="L78" s="15" t="n"/>
      <c r="M78" s="16" t="n"/>
      <c r="N78" s="15" t="n"/>
      <c r="O78" s="15" t="n"/>
      <c r="P78" s="16" t="n"/>
      <c r="Q78" s="19">
        <f>IF(OR($A78="",$E78="",$O78=""),"",IF(AND(OR($O78="Closed",$O78="Withdrawn"),$P78=""),"",IFERROR(MAX(0,IF(OR($O78="Closed",$O78="Withdrawn"),$P78,TODAY())-$E78),"")))</f>
        <v/>
      </c>
      <c r="R78" s="20">
        <f>IF($A78="","",IF($E78="","Add received date",IF($O78="","Set status",IF(AND($P78&lt;&gt;"",$O78&lt;&gt;"Closed",$O78&lt;&gt;"Withdrawn"),"Check closed date",IF(OR($O78="Closed",$O78="Withdrawn"),IF($P78="","Add closed date","Complete"),IF($M78="","Set review date",IF($M78&lt;TODAY(),"Past due",IF($M78&lt;=TODAY()+Assumptions!$B$3,"Due soon","Scheduled"))))))))</f>
        <v/>
      </c>
    </row>
    <row r="79" ht="22" customHeight="1">
      <c r="A79" s="15" t="n"/>
      <c r="B79" s="15" t="n"/>
      <c r="C79" s="15" t="n"/>
      <c r="D79" s="15" t="n"/>
      <c r="E79" s="16" t="n"/>
      <c r="F79" s="15" t="n"/>
      <c r="G79" s="16" t="n"/>
      <c r="H79" s="15" t="n"/>
      <c r="I79" s="16" t="n"/>
      <c r="J79" s="15" t="n"/>
      <c r="K79" s="15" t="n"/>
      <c r="L79" s="15" t="n"/>
      <c r="M79" s="16" t="n"/>
      <c r="N79" s="15" t="n"/>
      <c r="O79" s="15" t="n"/>
      <c r="P79" s="16" t="n"/>
      <c r="Q79" s="17">
        <f>IF(OR($A79="",$E79="",$O79=""),"",IF(AND(OR($O79="Closed",$O79="Withdrawn"),$P79=""),"",IFERROR(MAX(0,IF(OR($O79="Closed",$O79="Withdrawn"),$P79,TODAY())-$E79),"")))</f>
        <v/>
      </c>
      <c r="R79" s="18">
        <f>IF($A79="","",IF($E79="","Add received date",IF($O79="","Set status",IF(AND($P79&lt;&gt;"",$O79&lt;&gt;"Closed",$O79&lt;&gt;"Withdrawn"),"Check closed date",IF(OR($O79="Closed",$O79="Withdrawn"),IF($P79="","Add closed date","Complete"),IF($M79="","Set review date",IF($M79&lt;TODAY(),"Past due",IF($M79&lt;=TODAY()+Assumptions!$B$3,"Due soon","Scheduled"))))))))</f>
        <v/>
      </c>
    </row>
    <row r="80" ht="22" customHeight="1">
      <c r="A80" s="15" t="n"/>
      <c r="B80" s="15" t="n"/>
      <c r="C80" s="15" t="n"/>
      <c r="D80" s="15" t="n"/>
      <c r="E80" s="16" t="n"/>
      <c r="F80" s="15" t="n"/>
      <c r="G80" s="16" t="n"/>
      <c r="H80" s="15" t="n"/>
      <c r="I80" s="16" t="n"/>
      <c r="J80" s="15" t="n"/>
      <c r="K80" s="15" t="n"/>
      <c r="L80" s="15" t="n"/>
      <c r="M80" s="16" t="n"/>
      <c r="N80" s="15" t="n"/>
      <c r="O80" s="15" t="n"/>
      <c r="P80" s="16" t="n"/>
      <c r="Q80" s="19">
        <f>IF(OR($A80="",$E80="",$O80=""),"",IF(AND(OR($O80="Closed",$O80="Withdrawn"),$P80=""),"",IFERROR(MAX(0,IF(OR($O80="Closed",$O80="Withdrawn"),$P80,TODAY())-$E80),"")))</f>
        <v/>
      </c>
      <c r="R80" s="20">
        <f>IF($A80="","",IF($E80="","Add received date",IF($O80="","Set status",IF(AND($P80&lt;&gt;"",$O80&lt;&gt;"Closed",$O80&lt;&gt;"Withdrawn"),"Check closed date",IF(OR($O80="Closed",$O80="Withdrawn"),IF($P80="","Add closed date","Complete"),IF($M80="","Set review date",IF($M80&lt;TODAY(),"Past due",IF($M80&lt;=TODAY()+Assumptions!$B$3,"Due soon","Scheduled"))))))))</f>
        <v/>
      </c>
    </row>
    <row r="81" ht="22" customHeight="1">
      <c r="A81" s="15" t="n"/>
      <c r="B81" s="15" t="n"/>
      <c r="C81" s="15" t="n"/>
      <c r="D81" s="15" t="n"/>
      <c r="E81" s="16" t="n"/>
      <c r="F81" s="15" t="n"/>
      <c r="G81" s="16" t="n"/>
      <c r="H81" s="15" t="n"/>
      <c r="I81" s="16" t="n"/>
      <c r="J81" s="15" t="n"/>
      <c r="K81" s="15" t="n"/>
      <c r="L81" s="15" t="n"/>
      <c r="M81" s="16" t="n"/>
      <c r="N81" s="15" t="n"/>
      <c r="O81" s="15" t="n"/>
      <c r="P81" s="16" t="n"/>
      <c r="Q81" s="17">
        <f>IF(OR($A81="",$E81="",$O81=""),"",IF(AND(OR($O81="Closed",$O81="Withdrawn"),$P81=""),"",IFERROR(MAX(0,IF(OR($O81="Closed",$O81="Withdrawn"),$P81,TODAY())-$E81),"")))</f>
        <v/>
      </c>
      <c r="R81" s="18">
        <f>IF($A81="","",IF($E81="","Add received date",IF($O81="","Set status",IF(AND($P81&lt;&gt;"",$O81&lt;&gt;"Closed",$O81&lt;&gt;"Withdrawn"),"Check closed date",IF(OR($O81="Closed",$O81="Withdrawn"),IF($P81="","Add closed date","Complete"),IF($M81="","Set review date",IF($M81&lt;TODAY(),"Past due",IF($M81&lt;=TODAY()+Assumptions!$B$3,"Due soon","Scheduled"))))))))</f>
        <v/>
      </c>
    </row>
    <row r="82" ht="22" customHeight="1">
      <c r="A82" s="15" t="n"/>
      <c r="B82" s="15" t="n"/>
      <c r="C82" s="15" t="n"/>
      <c r="D82" s="15" t="n"/>
      <c r="E82" s="16" t="n"/>
      <c r="F82" s="15" t="n"/>
      <c r="G82" s="16" t="n"/>
      <c r="H82" s="15" t="n"/>
      <c r="I82" s="16" t="n"/>
      <c r="J82" s="15" t="n"/>
      <c r="K82" s="15" t="n"/>
      <c r="L82" s="15" t="n"/>
      <c r="M82" s="16" t="n"/>
      <c r="N82" s="15" t="n"/>
      <c r="O82" s="15" t="n"/>
      <c r="P82" s="16" t="n"/>
      <c r="Q82" s="19">
        <f>IF(OR($A82="",$E82="",$O82=""),"",IF(AND(OR($O82="Closed",$O82="Withdrawn"),$P82=""),"",IFERROR(MAX(0,IF(OR($O82="Closed",$O82="Withdrawn"),$P82,TODAY())-$E82),"")))</f>
        <v/>
      </c>
      <c r="R82" s="20">
        <f>IF($A82="","",IF($E82="","Add received date",IF($O82="","Set status",IF(AND($P82&lt;&gt;"",$O82&lt;&gt;"Closed",$O82&lt;&gt;"Withdrawn"),"Check closed date",IF(OR($O82="Closed",$O82="Withdrawn"),IF($P82="","Add closed date","Complete"),IF($M82="","Set review date",IF($M82&lt;TODAY(),"Past due",IF($M82&lt;=TODAY()+Assumptions!$B$3,"Due soon","Scheduled"))))))))</f>
        <v/>
      </c>
    </row>
    <row r="83" ht="22" customHeight="1">
      <c r="A83" s="15" t="n"/>
      <c r="B83" s="15" t="n"/>
      <c r="C83" s="15" t="n"/>
      <c r="D83" s="15" t="n"/>
      <c r="E83" s="16" t="n"/>
      <c r="F83" s="15" t="n"/>
      <c r="G83" s="16" t="n"/>
      <c r="H83" s="15" t="n"/>
      <c r="I83" s="16" t="n"/>
      <c r="J83" s="15" t="n"/>
      <c r="K83" s="15" t="n"/>
      <c r="L83" s="15" t="n"/>
      <c r="M83" s="16" t="n"/>
      <c r="N83" s="15" t="n"/>
      <c r="O83" s="15" t="n"/>
      <c r="P83" s="16" t="n"/>
      <c r="Q83" s="17">
        <f>IF(OR($A83="",$E83="",$O83=""),"",IF(AND(OR($O83="Closed",$O83="Withdrawn"),$P83=""),"",IFERROR(MAX(0,IF(OR($O83="Closed",$O83="Withdrawn"),$P83,TODAY())-$E83),"")))</f>
        <v/>
      </c>
      <c r="R83" s="18">
        <f>IF($A83="","",IF($E83="","Add received date",IF($O83="","Set status",IF(AND($P83&lt;&gt;"",$O83&lt;&gt;"Closed",$O83&lt;&gt;"Withdrawn"),"Check closed date",IF(OR($O83="Closed",$O83="Withdrawn"),IF($P83="","Add closed date","Complete"),IF($M83="","Set review date",IF($M83&lt;TODAY(),"Past due",IF($M83&lt;=TODAY()+Assumptions!$B$3,"Due soon","Scheduled"))))))))</f>
        <v/>
      </c>
    </row>
    <row r="84" ht="22" customHeight="1">
      <c r="A84" s="15" t="n"/>
      <c r="B84" s="15" t="n"/>
      <c r="C84" s="15" t="n"/>
      <c r="D84" s="15" t="n"/>
      <c r="E84" s="16" t="n"/>
      <c r="F84" s="15" t="n"/>
      <c r="G84" s="16" t="n"/>
      <c r="H84" s="15" t="n"/>
      <c r="I84" s="16" t="n"/>
      <c r="J84" s="15" t="n"/>
      <c r="K84" s="15" t="n"/>
      <c r="L84" s="15" t="n"/>
      <c r="M84" s="16" t="n"/>
      <c r="N84" s="15" t="n"/>
      <c r="O84" s="15" t="n"/>
      <c r="P84" s="16" t="n"/>
      <c r="Q84" s="19">
        <f>IF(OR($A84="",$E84="",$O84=""),"",IF(AND(OR($O84="Closed",$O84="Withdrawn"),$P84=""),"",IFERROR(MAX(0,IF(OR($O84="Closed",$O84="Withdrawn"),$P84,TODAY())-$E84),"")))</f>
        <v/>
      </c>
      <c r="R84" s="20">
        <f>IF($A84="","",IF($E84="","Add received date",IF($O84="","Set status",IF(AND($P84&lt;&gt;"",$O84&lt;&gt;"Closed",$O84&lt;&gt;"Withdrawn"),"Check closed date",IF(OR($O84="Closed",$O84="Withdrawn"),IF($P84="","Add closed date","Complete"),IF($M84="","Set review date",IF($M84&lt;TODAY(),"Past due",IF($M84&lt;=TODAY()+Assumptions!$B$3,"Due soon","Scheduled"))))))))</f>
        <v/>
      </c>
    </row>
    <row r="85" ht="22" customHeight="1">
      <c r="A85" s="15" t="n"/>
      <c r="B85" s="15" t="n"/>
      <c r="C85" s="15" t="n"/>
      <c r="D85" s="15" t="n"/>
      <c r="E85" s="16" t="n"/>
      <c r="F85" s="15" t="n"/>
      <c r="G85" s="16" t="n"/>
      <c r="H85" s="15" t="n"/>
      <c r="I85" s="16" t="n"/>
      <c r="J85" s="15" t="n"/>
      <c r="K85" s="15" t="n"/>
      <c r="L85" s="15" t="n"/>
      <c r="M85" s="16" t="n"/>
      <c r="N85" s="15" t="n"/>
      <c r="O85" s="15" t="n"/>
      <c r="P85" s="16" t="n"/>
      <c r="Q85" s="17">
        <f>IF(OR($A85="",$E85="",$O85=""),"",IF(AND(OR($O85="Closed",$O85="Withdrawn"),$P85=""),"",IFERROR(MAX(0,IF(OR($O85="Closed",$O85="Withdrawn"),$P85,TODAY())-$E85),"")))</f>
        <v/>
      </c>
      <c r="R85" s="18">
        <f>IF($A85="","",IF($E85="","Add received date",IF($O85="","Set status",IF(AND($P85&lt;&gt;"",$O85&lt;&gt;"Closed",$O85&lt;&gt;"Withdrawn"),"Check closed date",IF(OR($O85="Closed",$O85="Withdrawn"),IF($P85="","Add closed date","Complete"),IF($M85="","Set review date",IF($M85&lt;TODAY(),"Past due",IF($M85&lt;=TODAY()+Assumptions!$B$3,"Due soon","Scheduled"))))))))</f>
        <v/>
      </c>
    </row>
    <row r="86" ht="22" customHeight="1">
      <c r="A86" s="15" t="n"/>
      <c r="B86" s="15" t="n"/>
      <c r="C86" s="15" t="n"/>
      <c r="D86" s="15" t="n"/>
      <c r="E86" s="16" t="n"/>
      <c r="F86" s="15" t="n"/>
      <c r="G86" s="16" t="n"/>
      <c r="H86" s="15" t="n"/>
      <c r="I86" s="16" t="n"/>
      <c r="J86" s="15" t="n"/>
      <c r="K86" s="15" t="n"/>
      <c r="L86" s="15" t="n"/>
      <c r="M86" s="16" t="n"/>
      <c r="N86" s="15" t="n"/>
      <c r="O86" s="15" t="n"/>
      <c r="P86" s="16" t="n"/>
      <c r="Q86" s="19">
        <f>IF(OR($A86="",$E86="",$O86=""),"",IF(AND(OR($O86="Closed",$O86="Withdrawn"),$P86=""),"",IFERROR(MAX(0,IF(OR($O86="Closed",$O86="Withdrawn"),$P86,TODAY())-$E86),"")))</f>
        <v/>
      </c>
      <c r="R86" s="20">
        <f>IF($A86="","",IF($E86="","Add received date",IF($O86="","Set status",IF(AND($P86&lt;&gt;"",$O86&lt;&gt;"Closed",$O86&lt;&gt;"Withdrawn"),"Check closed date",IF(OR($O86="Closed",$O86="Withdrawn"),IF($P86="","Add closed date","Complete"),IF($M86="","Set review date",IF($M86&lt;TODAY(),"Past due",IF($M86&lt;=TODAY()+Assumptions!$B$3,"Due soon","Scheduled"))))))))</f>
        <v/>
      </c>
    </row>
    <row r="87" ht="22" customHeight="1">
      <c r="A87" s="15" t="n"/>
      <c r="B87" s="15" t="n"/>
      <c r="C87" s="15" t="n"/>
      <c r="D87" s="15" t="n"/>
      <c r="E87" s="16" t="n"/>
      <c r="F87" s="15" t="n"/>
      <c r="G87" s="16" t="n"/>
      <c r="H87" s="15" t="n"/>
      <c r="I87" s="16" t="n"/>
      <c r="J87" s="15" t="n"/>
      <c r="K87" s="15" t="n"/>
      <c r="L87" s="15" t="n"/>
      <c r="M87" s="16" t="n"/>
      <c r="N87" s="15" t="n"/>
      <c r="O87" s="15" t="n"/>
      <c r="P87" s="16" t="n"/>
      <c r="Q87" s="17">
        <f>IF(OR($A87="",$E87="",$O87=""),"",IF(AND(OR($O87="Closed",$O87="Withdrawn"),$P87=""),"",IFERROR(MAX(0,IF(OR($O87="Closed",$O87="Withdrawn"),$P87,TODAY())-$E87),"")))</f>
        <v/>
      </c>
      <c r="R87" s="18">
        <f>IF($A87="","",IF($E87="","Add received date",IF($O87="","Set status",IF(AND($P87&lt;&gt;"",$O87&lt;&gt;"Closed",$O87&lt;&gt;"Withdrawn"),"Check closed date",IF(OR($O87="Closed",$O87="Withdrawn"),IF($P87="","Add closed date","Complete"),IF($M87="","Set review date",IF($M87&lt;TODAY(),"Past due",IF($M87&lt;=TODAY()+Assumptions!$B$3,"Due soon","Scheduled"))))))))</f>
        <v/>
      </c>
    </row>
    <row r="88" ht="22" customHeight="1">
      <c r="A88" s="15" t="n"/>
      <c r="B88" s="15" t="n"/>
      <c r="C88" s="15" t="n"/>
      <c r="D88" s="15" t="n"/>
      <c r="E88" s="16" t="n"/>
      <c r="F88" s="15" t="n"/>
      <c r="G88" s="16" t="n"/>
      <c r="H88" s="15" t="n"/>
      <c r="I88" s="16" t="n"/>
      <c r="J88" s="15" t="n"/>
      <c r="K88" s="15" t="n"/>
      <c r="L88" s="15" t="n"/>
      <c r="M88" s="16" t="n"/>
      <c r="N88" s="15" t="n"/>
      <c r="O88" s="15" t="n"/>
      <c r="P88" s="16" t="n"/>
      <c r="Q88" s="19">
        <f>IF(OR($A88="",$E88="",$O88=""),"",IF(AND(OR($O88="Closed",$O88="Withdrawn"),$P88=""),"",IFERROR(MAX(0,IF(OR($O88="Closed",$O88="Withdrawn"),$P88,TODAY())-$E88),"")))</f>
        <v/>
      </c>
      <c r="R88" s="20">
        <f>IF($A88="","",IF($E88="","Add received date",IF($O88="","Set status",IF(AND($P88&lt;&gt;"",$O88&lt;&gt;"Closed",$O88&lt;&gt;"Withdrawn"),"Check closed date",IF(OR($O88="Closed",$O88="Withdrawn"),IF($P88="","Add closed date","Complete"),IF($M88="","Set review date",IF($M88&lt;TODAY(),"Past due",IF($M88&lt;=TODAY()+Assumptions!$B$3,"Due soon","Scheduled"))))))))</f>
        <v/>
      </c>
    </row>
    <row r="89" ht="22" customHeight="1">
      <c r="A89" s="15" t="n"/>
      <c r="B89" s="15" t="n"/>
      <c r="C89" s="15" t="n"/>
      <c r="D89" s="15" t="n"/>
      <c r="E89" s="16" t="n"/>
      <c r="F89" s="15" t="n"/>
      <c r="G89" s="16" t="n"/>
      <c r="H89" s="15" t="n"/>
      <c r="I89" s="16" t="n"/>
      <c r="J89" s="15" t="n"/>
      <c r="K89" s="15" t="n"/>
      <c r="L89" s="15" t="n"/>
      <c r="M89" s="16" t="n"/>
      <c r="N89" s="15" t="n"/>
      <c r="O89" s="15" t="n"/>
      <c r="P89" s="16" t="n"/>
      <c r="Q89" s="17">
        <f>IF(OR($A89="",$E89="",$O89=""),"",IF(AND(OR($O89="Closed",$O89="Withdrawn"),$P89=""),"",IFERROR(MAX(0,IF(OR($O89="Closed",$O89="Withdrawn"),$P89,TODAY())-$E89),"")))</f>
        <v/>
      </c>
      <c r="R89" s="18">
        <f>IF($A89="","",IF($E89="","Add received date",IF($O89="","Set status",IF(AND($P89&lt;&gt;"",$O89&lt;&gt;"Closed",$O89&lt;&gt;"Withdrawn"),"Check closed date",IF(OR($O89="Closed",$O89="Withdrawn"),IF($P89="","Add closed date","Complete"),IF($M89="","Set review date",IF($M89&lt;TODAY(),"Past due",IF($M89&lt;=TODAY()+Assumptions!$B$3,"Due soon","Scheduled"))))))))</f>
        <v/>
      </c>
    </row>
    <row r="90" ht="22" customHeight="1">
      <c r="A90" s="15" t="n"/>
      <c r="B90" s="15" t="n"/>
      <c r="C90" s="15" t="n"/>
      <c r="D90" s="15" t="n"/>
      <c r="E90" s="16" t="n"/>
      <c r="F90" s="15" t="n"/>
      <c r="G90" s="16" t="n"/>
      <c r="H90" s="15" t="n"/>
      <c r="I90" s="16" t="n"/>
      <c r="J90" s="15" t="n"/>
      <c r="K90" s="15" t="n"/>
      <c r="L90" s="15" t="n"/>
      <c r="M90" s="16" t="n"/>
      <c r="N90" s="15" t="n"/>
      <c r="O90" s="15" t="n"/>
      <c r="P90" s="16" t="n"/>
      <c r="Q90" s="19">
        <f>IF(OR($A90="",$E90="",$O90=""),"",IF(AND(OR($O90="Closed",$O90="Withdrawn"),$P90=""),"",IFERROR(MAX(0,IF(OR($O90="Closed",$O90="Withdrawn"),$P90,TODAY())-$E90),"")))</f>
        <v/>
      </c>
      <c r="R90" s="20">
        <f>IF($A90="","",IF($E90="","Add received date",IF($O90="","Set status",IF(AND($P90&lt;&gt;"",$O90&lt;&gt;"Closed",$O90&lt;&gt;"Withdrawn"),"Check closed date",IF(OR($O90="Closed",$O90="Withdrawn"),IF($P90="","Add closed date","Complete"),IF($M90="","Set review date",IF($M90&lt;TODAY(),"Past due",IF($M90&lt;=TODAY()+Assumptions!$B$3,"Due soon","Scheduled"))))))))</f>
        <v/>
      </c>
    </row>
    <row r="91" ht="22" customHeight="1">
      <c r="A91" s="15" t="n"/>
      <c r="B91" s="15" t="n"/>
      <c r="C91" s="15" t="n"/>
      <c r="D91" s="15" t="n"/>
      <c r="E91" s="16" t="n"/>
      <c r="F91" s="15" t="n"/>
      <c r="G91" s="16" t="n"/>
      <c r="H91" s="15" t="n"/>
      <c r="I91" s="16" t="n"/>
      <c r="J91" s="15" t="n"/>
      <c r="K91" s="15" t="n"/>
      <c r="L91" s="15" t="n"/>
      <c r="M91" s="16" t="n"/>
      <c r="N91" s="15" t="n"/>
      <c r="O91" s="15" t="n"/>
      <c r="P91" s="16" t="n"/>
      <c r="Q91" s="17">
        <f>IF(OR($A91="",$E91="",$O91=""),"",IF(AND(OR($O91="Closed",$O91="Withdrawn"),$P91=""),"",IFERROR(MAX(0,IF(OR($O91="Closed",$O91="Withdrawn"),$P91,TODAY())-$E91),"")))</f>
        <v/>
      </c>
      <c r="R91" s="18">
        <f>IF($A91="","",IF($E91="","Add received date",IF($O91="","Set status",IF(AND($P91&lt;&gt;"",$O91&lt;&gt;"Closed",$O91&lt;&gt;"Withdrawn"),"Check closed date",IF(OR($O91="Closed",$O91="Withdrawn"),IF($P91="","Add closed date","Complete"),IF($M91="","Set review date",IF($M91&lt;TODAY(),"Past due",IF($M91&lt;=TODAY()+Assumptions!$B$3,"Due soon","Scheduled"))))))))</f>
        <v/>
      </c>
    </row>
    <row r="92" ht="22" customHeight="1">
      <c r="A92" s="15" t="n"/>
      <c r="B92" s="15" t="n"/>
      <c r="C92" s="15" t="n"/>
      <c r="D92" s="15" t="n"/>
      <c r="E92" s="16" t="n"/>
      <c r="F92" s="15" t="n"/>
      <c r="G92" s="16" t="n"/>
      <c r="H92" s="15" t="n"/>
      <c r="I92" s="16" t="n"/>
      <c r="J92" s="15" t="n"/>
      <c r="K92" s="15" t="n"/>
      <c r="L92" s="15" t="n"/>
      <c r="M92" s="16" t="n"/>
      <c r="N92" s="15" t="n"/>
      <c r="O92" s="15" t="n"/>
      <c r="P92" s="16" t="n"/>
      <c r="Q92" s="19">
        <f>IF(OR($A92="",$E92="",$O92=""),"",IF(AND(OR($O92="Closed",$O92="Withdrawn"),$P92=""),"",IFERROR(MAX(0,IF(OR($O92="Closed",$O92="Withdrawn"),$P92,TODAY())-$E92),"")))</f>
        <v/>
      </c>
      <c r="R92" s="20">
        <f>IF($A92="","",IF($E92="","Add received date",IF($O92="","Set status",IF(AND($P92&lt;&gt;"",$O92&lt;&gt;"Closed",$O92&lt;&gt;"Withdrawn"),"Check closed date",IF(OR($O92="Closed",$O92="Withdrawn"),IF($P92="","Add closed date","Complete"),IF($M92="","Set review date",IF($M92&lt;TODAY(),"Past due",IF($M92&lt;=TODAY()+Assumptions!$B$3,"Due soon","Scheduled"))))))))</f>
        <v/>
      </c>
    </row>
    <row r="93" ht="22" customHeight="1">
      <c r="A93" s="15" t="n"/>
      <c r="B93" s="15" t="n"/>
      <c r="C93" s="15" t="n"/>
      <c r="D93" s="15" t="n"/>
      <c r="E93" s="16" t="n"/>
      <c r="F93" s="15" t="n"/>
      <c r="G93" s="16" t="n"/>
      <c r="H93" s="15" t="n"/>
      <c r="I93" s="16" t="n"/>
      <c r="J93" s="15" t="n"/>
      <c r="K93" s="15" t="n"/>
      <c r="L93" s="15" t="n"/>
      <c r="M93" s="16" t="n"/>
      <c r="N93" s="15" t="n"/>
      <c r="O93" s="15" t="n"/>
      <c r="P93" s="16" t="n"/>
      <c r="Q93" s="17">
        <f>IF(OR($A93="",$E93="",$O93=""),"",IF(AND(OR($O93="Closed",$O93="Withdrawn"),$P93=""),"",IFERROR(MAX(0,IF(OR($O93="Closed",$O93="Withdrawn"),$P93,TODAY())-$E93),"")))</f>
        <v/>
      </c>
      <c r="R93" s="18">
        <f>IF($A93="","",IF($E93="","Add received date",IF($O93="","Set status",IF(AND($P93&lt;&gt;"",$O93&lt;&gt;"Closed",$O93&lt;&gt;"Withdrawn"),"Check closed date",IF(OR($O93="Closed",$O93="Withdrawn"),IF($P93="","Add closed date","Complete"),IF($M93="","Set review date",IF($M93&lt;TODAY(),"Past due",IF($M93&lt;=TODAY()+Assumptions!$B$3,"Due soon","Scheduled"))))))))</f>
        <v/>
      </c>
    </row>
    <row r="94" ht="22" customHeight="1">
      <c r="A94" s="15" t="n"/>
      <c r="B94" s="15" t="n"/>
      <c r="C94" s="15" t="n"/>
      <c r="D94" s="15" t="n"/>
      <c r="E94" s="16" t="n"/>
      <c r="F94" s="15" t="n"/>
      <c r="G94" s="16" t="n"/>
      <c r="H94" s="15" t="n"/>
      <c r="I94" s="16" t="n"/>
      <c r="J94" s="15" t="n"/>
      <c r="K94" s="15" t="n"/>
      <c r="L94" s="15" t="n"/>
      <c r="M94" s="16" t="n"/>
      <c r="N94" s="15" t="n"/>
      <c r="O94" s="15" t="n"/>
      <c r="P94" s="16" t="n"/>
      <c r="Q94" s="19">
        <f>IF(OR($A94="",$E94="",$O94=""),"",IF(AND(OR($O94="Closed",$O94="Withdrawn"),$P94=""),"",IFERROR(MAX(0,IF(OR($O94="Closed",$O94="Withdrawn"),$P94,TODAY())-$E94),"")))</f>
        <v/>
      </c>
      <c r="R94" s="20">
        <f>IF($A94="","",IF($E94="","Add received date",IF($O94="","Set status",IF(AND($P94&lt;&gt;"",$O94&lt;&gt;"Closed",$O94&lt;&gt;"Withdrawn"),"Check closed date",IF(OR($O94="Closed",$O94="Withdrawn"),IF($P94="","Add closed date","Complete"),IF($M94="","Set review date",IF($M94&lt;TODAY(),"Past due",IF($M94&lt;=TODAY()+Assumptions!$B$3,"Due soon","Scheduled"))))))))</f>
        <v/>
      </c>
    </row>
    <row r="95" ht="22" customHeight="1">
      <c r="A95" s="15" t="n"/>
      <c r="B95" s="15" t="n"/>
      <c r="C95" s="15" t="n"/>
      <c r="D95" s="15" t="n"/>
      <c r="E95" s="16" t="n"/>
      <c r="F95" s="15" t="n"/>
      <c r="G95" s="16" t="n"/>
      <c r="H95" s="15" t="n"/>
      <c r="I95" s="16" t="n"/>
      <c r="J95" s="15" t="n"/>
      <c r="K95" s="15" t="n"/>
      <c r="L95" s="15" t="n"/>
      <c r="M95" s="16" t="n"/>
      <c r="N95" s="15" t="n"/>
      <c r="O95" s="15" t="n"/>
      <c r="P95" s="16" t="n"/>
      <c r="Q95" s="17">
        <f>IF(OR($A95="",$E95="",$O95=""),"",IF(AND(OR($O95="Closed",$O95="Withdrawn"),$P95=""),"",IFERROR(MAX(0,IF(OR($O95="Closed",$O95="Withdrawn"),$P95,TODAY())-$E95),"")))</f>
        <v/>
      </c>
      <c r="R95" s="18">
        <f>IF($A95="","",IF($E95="","Add received date",IF($O95="","Set status",IF(AND($P95&lt;&gt;"",$O95&lt;&gt;"Closed",$O95&lt;&gt;"Withdrawn"),"Check closed date",IF(OR($O95="Closed",$O95="Withdrawn"),IF($P95="","Add closed date","Complete"),IF($M95="","Set review date",IF($M95&lt;TODAY(),"Past due",IF($M95&lt;=TODAY()+Assumptions!$B$3,"Due soon","Scheduled"))))))))</f>
        <v/>
      </c>
    </row>
    <row r="96" ht="22" customHeight="1">
      <c r="A96" s="15" t="n"/>
      <c r="B96" s="15" t="n"/>
      <c r="C96" s="15" t="n"/>
      <c r="D96" s="15" t="n"/>
      <c r="E96" s="16" t="n"/>
      <c r="F96" s="15" t="n"/>
      <c r="G96" s="16" t="n"/>
      <c r="H96" s="15" t="n"/>
      <c r="I96" s="16" t="n"/>
      <c r="J96" s="15" t="n"/>
      <c r="K96" s="15" t="n"/>
      <c r="L96" s="15" t="n"/>
      <c r="M96" s="16" t="n"/>
      <c r="N96" s="15" t="n"/>
      <c r="O96" s="15" t="n"/>
      <c r="P96" s="16" t="n"/>
      <c r="Q96" s="19">
        <f>IF(OR($A96="",$E96="",$O96=""),"",IF(AND(OR($O96="Closed",$O96="Withdrawn"),$P96=""),"",IFERROR(MAX(0,IF(OR($O96="Closed",$O96="Withdrawn"),$P96,TODAY())-$E96),"")))</f>
        <v/>
      </c>
      <c r="R96" s="20">
        <f>IF($A96="","",IF($E96="","Add received date",IF($O96="","Set status",IF(AND($P96&lt;&gt;"",$O96&lt;&gt;"Closed",$O96&lt;&gt;"Withdrawn"),"Check closed date",IF(OR($O96="Closed",$O96="Withdrawn"),IF($P96="","Add closed date","Complete"),IF($M96="","Set review date",IF($M96&lt;TODAY(),"Past due",IF($M96&lt;=TODAY()+Assumptions!$B$3,"Due soon","Scheduled"))))))))</f>
        <v/>
      </c>
    </row>
    <row r="97" ht="22" customHeight="1">
      <c r="A97" s="15" t="n"/>
      <c r="B97" s="15" t="n"/>
      <c r="C97" s="15" t="n"/>
      <c r="D97" s="15" t="n"/>
      <c r="E97" s="16" t="n"/>
      <c r="F97" s="15" t="n"/>
      <c r="G97" s="16" t="n"/>
      <c r="H97" s="15" t="n"/>
      <c r="I97" s="16" t="n"/>
      <c r="J97" s="15" t="n"/>
      <c r="K97" s="15" t="n"/>
      <c r="L97" s="15" t="n"/>
      <c r="M97" s="16" t="n"/>
      <c r="N97" s="15" t="n"/>
      <c r="O97" s="15" t="n"/>
      <c r="P97" s="16" t="n"/>
      <c r="Q97" s="17">
        <f>IF(OR($A97="",$E97="",$O97=""),"",IF(AND(OR($O97="Closed",$O97="Withdrawn"),$P97=""),"",IFERROR(MAX(0,IF(OR($O97="Closed",$O97="Withdrawn"),$P97,TODAY())-$E97),"")))</f>
        <v/>
      </c>
      <c r="R97" s="18">
        <f>IF($A97="","",IF($E97="","Add received date",IF($O97="","Set status",IF(AND($P97&lt;&gt;"",$O97&lt;&gt;"Closed",$O97&lt;&gt;"Withdrawn"),"Check closed date",IF(OR($O97="Closed",$O97="Withdrawn"),IF($P97="","Add closed date","Complete"),IF($M97="","Set review date",IF($M97&lt;TODAY(),"Past due",IF($M97&lt;=TODAY()+Assumptions!$B$3,"Due soon","Scheduled"))))))))</f>
        <v/>
      </c>
    </row>
    <row r="98" ht="22" customHeight="1">
      <c r="A98" s="15" t="n"/>
      <c r="B98" s="15" t="n"/>
      <c r="C98" s="15" t="n"/>
      <c r="D98" s="15" t="n"/>
      <c r="E98" s="16" t="n"/>
      <c r="F98" s="15" t="n"/>
      <c r="G98" s="16" t="n"/>
      <c r="H98" s="15" t="n"/>
      <c r="I98" s="16" t="n"/>
      <c r="J98" s="15" t="n"/>
      <c r="K98" s="15" t="n"/>
      <c r="L98" s="15" t="n"/>
      <c r="M98" s="16" t="n"/>
      <c r="N98" s="15" t="n"/>
      <c r="O98" s="15" t="n"/>
      <c r="P98" s="16" t="n"/>
      <c r="Q98" s="19">
        <f>IF(OR($A98="",$E98="",$O98=""),"",IF(AND(OR($O98="Closed",$O98="Withdrawn"),$P98=""),"",IFERROR(MAX(0,IF(OR($O98="Closed",$O98="Withdrawn"),$P98,TODAY())-$E98),"")))</f>
        <v/>
      </c>
      <c r="R98" s="20">
        <f>IF($A98="","",IF($E98="","Add received date",IF($O98="","Set status",IF(AND($P98&lt;&gt;"",$O98&lt;&gt;"Closed",$O98&lt;&gt;"Withdrawn"),"Check closed date",IF(OR($O98="Closed",$O98="Withdrawn"),IF($P98="","Add closed date","Complete"),IF($M98="","Set review date",IF($M98&lt;TODAY(),"Past due",IF($M98&lt;=TODAY()+Assumptions!$B$3,"Due soon","Scheduled"))))))))</f>
        <v/>
      </c>
    </row>
    <row r="99" ht="22" customHeight="1">
      <c r="A99" s="15" t="n"/>
      <c r="B99" s="15" t="n"/>
      <c r="C99" s="15" t="n"/>
      <c r="D99" s="15" t="n"/>
      <c r="E99" s="16" t="n"/>
      <c r="F99" s="15" t="n"/>
      <c r="G99" s="16" t="n"/>
      <c r="H99" s="15" t="n"/>
      <c r="I99" s="16" t="n"/>
      <c r="J99" s="15" t="n"/>
      <c r="K99" s="15" t="n"/>
      <c r="L99" s="15" t="n"/>
      <c r="M99" s="16" t="n"/>
      <c r="N99" s="15" t="n"/>
      <c r="O99" s="15" t="n"/>
      <c r="P99" s="16" t="n"/>
      <c r="Q99" s="17">
        <f>IF(OR($A99="",$E99="",$O99=""),"",IF(AND(OR($O99="Closed",$O99="Withdrawn"),$P99=""),"",IFERROR(MAX(0,IF(OR($O99="Closed",$O99="Withdrawn"),$P99,TODAY())-$E99),"")))</f>
        <v/>
      </c>
      <c r="R99" s="18">
        <f>IF($A99="","",IF($E99="","Add received date",IF($O99="","Set status",IF(AND($P99&lt;&gt;"",$O99&lt;&gt;"Closed",$O99&lt;&gt;"Withdrawn"),"Check closed date",IF(OR($O99="Closed",$O99="Withdrawn"),IF($P99="","Add closed date","Complete"),IF($M99="","Set review date",IF($M99&lt;TODAY(),"Past due",IF($M99&lt;=TODAY()+Assumptions!$B$3,"Due soon","Scheduled"))))))))</f>
        <v/>
      </c>
    </row>
    <row r="100" ht="22" customHeight="1">
      <c r="A100" s="15" t="n"/>
      <c r="B100" s="15" t="n"/>
      <c r="C100" s="15" t="n"/>
      <c r="D100" s="15" t="n"/>
      <c r="E100" s="16" t="n"/>
      <c r="F100" s="15" t="n"/>
      <c r="G100" s="16" t="n"/>
      <c r="H100" s="15" t="n"/>
      <c r="I100" s="16" t="n"/>
      <c r="J100" s="15" t="n"/>
      <c r="K100" s="15" t="n"/>
      <c r="L100" s="15" t="n"/>
      <c r="M100" s="16" t="n"/>
      <c r="N100" s="15" t="n"/>
      <c r="O100" s="15" t="n"/>
      <c r="P100" s="16" t="n"/>
      <c r="Q100" s="19">
        <f>IF(OR($A100="",$E100="",$O100=""),"",IF(AND(OR($O100="Closed",$O100="Withdrawn"),$P100=""),"",IFERROR(MAX(0,IF(OR($O100="Closed",$O100="Withdrawn"),$P100,TODAY())-$E100),"")))</f>
        <v/>
      </c>
      <c r="R100" s="20">
        <f>IF($A100="","",IF($E100="","Add received date",IF($O100="","Set status",IF(AND($P100&lt;&gt;"",$O100&lt;&gt;"Closed",$O100&lt;&gt;"Withdrawn"),"Check closed date",IF(OR($O100="Closed",$O100="Withdrawn"),IF($P100="","Add closed date","Complete"),IF($M100="","Set review date",IF($M100&lt;TODAY(),"Past due",IF($M100&lt;=TODAY()+Assumptions!$B$3,"Due soon","Scheduled"))))))))</f>
        <v/>
      </c>
    </row>
    <row r="101" ht="22" customHeight="1">
      <c r="A101" s="15" t="n"/>
      <c r="B101" s="15" t="n"/>
      <c r="C101" s="15" t="n"/>
      <c r="D101" s="15" t="n"/>
      <c r="E101" s="16" t="n"/>
      <c r="F101" s="15" t="n"/>
      <c r="G101" s="16" t="n"/>
      <c r="H101" s="15" t="n"/>
      <c r="I101" s="16" t="n"/>
      <c r="J101" s="15" t="n"/>
      <c r="K101" s="15" t="n"/>
      <c r="L101" s="15" t="n"/>
      <c r="M101" s="16" t="n"/>
      <c r="N101" s="15" t="n"/>
      <c r="O101" s="15" t="n"/>
      <c r="P101" s="16" t="n"/>
      <c r="Q101" s="17">
        <f>IF(OR($A101="",$E101="",$O101=""),"",IF(AND(OR($O101="Closed",$O101="Withdrawn"),$P101=""),"",IFERROR(MAX(0,IF(OR($O101="Closed",$O101="Withdrawn"),$P101,TODAY())-$E101),"")))</f>
        <v/>
      </c>
      <c r="R101" s="18">
        <f>IF($A101="","",IF($E101="","Add received date",IF($O101="","Set status",IF(AND($P101&lt;&gt;"",$O101&lt;&gt;"Closed",$O101&lt;&gt;"Withdrawn"),"Check closed date",IF(OR($O101="Closed",$O101="Withdrawn"),IF($P101="","Add closed date","Complete"),IF($M101="","Set review date",IF($M101&lt;TODAY(),"Past due",IF($M101&lt;=TODAY()+Assumptions!$B$3,"Due soon","Scheduled"))))))))</f>
        <v/>
      </c>
    </row>
    <row r="102" ht="22" customHeight="1">
      <c r="A102" s="15" t="n"/>
      <c r="B102" s="15" t="n"/>
      <c r="C102" s="15" t="n"/>
      <c r="D102" s="15" t="n"/>
      <c r="E102" s="16" t="n"/>
      <c r="F102" s="15" t="n"/>
      <c r="G102" s="16" t="n"/>
      <c r="H102" s="15" t="n"/>
      <c r="I102" s="16" t="n"/>
      <c r="J102" s="15" t="n"/>
      <c r="K102" s="15" t="n"/>
      <c r="L102" s="15" t="n"/>
      <c r="M102" s="16" t="n"/>
      <c r="N102" s="15" t="n"/>
      <c r="O102" s="15" t="n"/>
      <c r="P102" s="16" t="n"/>
      <c r="Q102" s="19">
        <f>IF(OR($A102="",$E102="",$O102=""),"",IF(AND(OR($O102="Closed",$O102="Withdrawn"),$P102=""),"",IFERROR(MAX(0,IF(OR($O102="Closed",$O102="Withdrawn"),$P102,TODAY())-$E102),"")))</f>
        <v/>
      </c>
      <c r="R102" s="20">
        <f>IF($A102="","",IF($E102="","Add received date",IF($O102="","Set status",IF(AND($P102&lt;&gt;"",$O102&lt;&gt;"Closed",$O102&lt;&gt;"Withdrawn"),"Check closed date",IF(OR($O102="Closed",$O102="Withdrawn"),IF($P102="","Add closed date","Complete"),IF($M102="","Set review date",IF($M102&lt;TODAY(),"Past due",IF($M102&lt;=TODAY()+Assumptions!$B$3,"Due soon","Scheduled"))))))))</f>
        <v/>
      </c>
    </row>
    <row r="103" ht="22" customHeight="1">
      <c r="A103" s="15" t="n"/>
      <c r="B103" s="15" t="n"/>
      <c r="C103" s="15" t="n"/>
      <c r="D103" s="15" t="n"/>
      <c r="E103" s="16" t="n"/>
      <c r="F103" s="15" t="n"/>
      <c r="G103" s="16" t="n"/>
      <c r="H103" s="15" t="n"/>
      <c r="I103" s="16" t="n"/>
      <c r="J103" s="15" t="n"/>
      <c r="K103" s="15" t="n"/>
      <c r="L103" s="15" t="n"/>
      <c r="M103" s="16" t="n"/>
      <c r="N103" s="15" t="n"/>
      <c r="O103" s="15" t="n"/>
      <c r="P103" s="16" t="n"/>
      <c r="Q103" s="17">
        <f>IF(OR($A103="",$E103="",$O103=""),"",IF(AND(OR($O103="Closed",$O103="Withdrawn"),$P103=""),"",IFERROR(MAX(0,IF(OR($O103="Closed",$O103="Withdrawn"),$P103,TODAY())-$E103),"")))</f>
        <v/>
      </c>
      <c r="R103" s="18">
        <f>IF($A103="","",IF($E103="","Add received date",IF($O103="","Set status",IF(AND($P103&lt;&gt;"",$O103&lt;&gt;"Closed",$O103&lt;&gt;"Withdrawn"),"Check closed date",IF(OR($O103="Closed",$O103="Withdrawn"),IF($P103="","Add closed date","Complete"),IF($M103="","Set review date",IF($M103&lt;TODAY(),"Past due",IF($M103&lt;=TODAY()+Assumptions!$B$3,"Due soon","Scheduled"))))))))</f>
        <v/>
      </c>
    </row>
    <row r="104" ht="22" customHeight="1">
      <c r="A104" s="15" t="n"/>
      <c r="B104" s="15" t="n"/>
      <c r="C104" s="15" t="n"/>
      <c r="D104" s="15" t="n"/>
      <c r="E104" s="16" t="n"/>
      <c r="F104" s="15" t="n"/>
      <c r="G104" s="16" t="n"/>
      <c r="H104" s="15" t="n"/>
      <c r="I104" s="16" t="n"/>
      <c r="J104" s="15" t="n"/>
      <c r="K104" s="15" t="n"/>
      <c r="L104" s="15" t="n"/>
      <c r="M104" s="16" t="n"/>
      <c r="N104" s="15" t="n"/>
      <c r="O104" s="15" t="n"/>
      <c r="P104" s="16" t="n"/>
      <c r="Q104" s="19">
        <f>IF(OR($A104="",$E104="",$O104=""),"",IF(AND(OR($O104="Closed",$O104="Withdrawn"),$P104=""),"",IFERROR(MAX(0,IF(OR($O104="Closed",$O104="Withdrawn"),$P104,TODAY())-$E104),"")))</f>
        <v/>
      </c>
      <c r="R104" s="20">
        <f>IF($A104="","",IF($E104="","Add received date",IF($O104="","Set status",IF(AND($P104&lt;&gt;"",$O104&lt;&gt;"Closed",$O104&lt;&gt;"Withdrawn"),"Check closed date",IF(OR($O104="Closed",$O104="Withdrawn"),IF($P104="","Add closed date","Complete"),IF($M104="","Set review date",IF($M104&lt;TODAY(),"Past due",IF($M104&lt;=TODAY()+Assumptions!$B$3,"Due soon","Scheduled"))))))))</f>
        <v/>
      </c>
    </row>
  </sheetData>
  <autoFilter ref="A4:R104"/>
  <conditionalFormatting sqref="A5:A104">
    <cfRule type="expression" priority="1" dxfId="0">
      <formula>AND($A5&lt;&gt;"",COUNTIF($A$5:$A$104,$A5)&gt;1)</formula>
    </cfRule>
    <cfRule type="expression" priority="2" dxfId="0">
      <formula>AND($A5="",COUNTA($B5:$P5)&gt;0)</formula>
    </cfRule>
  </conditionalFormatting>
  <conditionalFormatting sqref="G5:G104">
    <cfRule type="expression" priority="3" dxfId="0">
      <formula>AND($G5&lt;&gt;"",$E5&lt;&gt;"",$G5&lt;$E5)</formula>
    </cfRule>
  </conditionalFormatting>
  <conditionalFormatting sqref="I5:I104">
    <cfRule type="expression" priority="4" dxfId="0">
      <formula>AND($I5&lt;&gt;"",$E5&lt;&gt;"",$I5&lt;$E5)</formula>
    </cfRule>
  </conditionalFormatting>
  <conditionalFormatting sqref="M5:M104">
    <cfRule type="expression" priority="5" dxfId="0">
      <formula>AND($M5&lt;&gt;"",$E5&lt;&gt;"",$M5&lt;$E5)</formula>
    </cfRule>
  </conditionalFormatting>
  <conditionalFormatting sqref="P5:P104">
    <cfRule type="expression" priority="6" dxfId="0">
      <formula>AND($P5&lt;&gt;"",$E5&lt;&gt;"",$P5&lt;$E5)</formula>
    </cfRule>
  </conditionalFormatting>
  <conditionalFormatting sqref="R5:R104">
    <cfRule type="expression" priority="7" dxfId="0">
      <formula>OR($R5="Past due",$R5="Set review date",$R5="Set status",$R5="Add received date",$R5="Add closed date",$R5="Check closed date")</formula>
    </cfRule>
    <cfRule type="expression" priority="8" dxfId="1">
      <formula>$R5="Due soon"</formula>
    </cfRule>
    <cfRule type="expression" priority="9" dxfId="2">
      <formula>OR($R5="Complete",$R5="Scheduled")</formula>
    </cfRule>
  </conditionalFormatting>
  <conditionalFormatting sqref="O5:O104">
    <cfRule type="expression" priority="10" dxfId="2">
      <formula>OR($O5="Closed",$O5="Withdrawn")</formula>
    </cfRule>
  </conditionalFormatting>
  <dataValidations count="4">
    <dataValidation sqref="O5:O104" showDropDown="0" showInputMessage="1" showErrorMessage="1" allowBlank="0" errorTitle="Choose a listed status" error="Select a request status from the visible list on Assumptions." promptTitle="Request status" prompt="Choose the current operating status." type="list" errorStyle="stop">
      <formula1>=INDIRECT("Assumptions!$D$3:$D$9")</formula1>
    </dataValidation>
    <dataValidation sqref="J5:J104" showDropDown="0" showInputMessage="1" showErrorMessage="1" allowBlank="0" errorTitle="Choose a listed status" error="Select a document status from the visible list on Assumptions." promptTitle="Document status" prompt="Choose the current document tracking status." type="list" errorStyle="stop">
      <formula1>=INDIRECT("Assumptions!$F$3:$F$7")</formula1>
    </dataValidation>
    <dataValidation sqref="L5:L104" showDropDown="0" showInputMessage="1" showErrorMessage="1" allowBlank="0" errorTitle="Choose a listed responsibility" error="Select a responsibility from the visible list on Assumptions." promptTitle="Responsibility" prompt="Choose who currently owns the next action." type="list" errorStyle="stop">
      <formula1>=INDIRECT("Assumptions!$H$3:$H$7")</formula1>
    </dataValidation>
    <dataValidation sqref="E5:E104 G5:G104 I5:I104 M5:M104 P5:P104" showDropDown="0" showInputMessage="1" showErrorMessage="1" allowBlank="0" errorTitle="Check the date" error="Enter a valid date between 01/01/2000 and 12/31/2100." promptTitle="Enter a date" prompt="Use an Excel date between 01/01/2000 and 12/31/2100." type="date" errorStyle="stop" operator="between">
      <formula1>DATE(2000,1,1)</formula1>
      <formula2>DATE(2100,12,31)</formula2>
    </dataValidation>
  </dataValidations>
  <pageMargins left="0.25" right="0.25" top="0.4" bottom="0.4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5" customWidth="1" min="1" max="1"/>
    <col width="12" customWidth="1" min="2" max="2"/>
    <col width="48" customWidth="1" min="3" max="3"/>
    <col width="22" customWidth="1" min="4" max="4"/>
    <col width="4" customWidth="1" min="5" max="5"/>
    <col width="24" customWidth="1" min="6" max="6"/>
    <col width="4" customWidth="1" min="7" max="7"/>
    <col width="19" customWidth="1" min="8" max="8"/>
  </cols>
  <sheetData>
    <row r="1" ht="32" customHeight="1">
      <c r="A1" s="1" t="inlineStr">
        <is>
          <t>Assumptions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Follow-Up Setting</t>
        </is>
      </c>
      <c r="B2" s="3" t="inlineStr">
        <is>
          <t>Value</t>
        </is>
      </c>
      <c r="C2" s="3" t="inlineStr">
        <is>
          <t>Use</t>
        </is>
      </c>
      <c r="D2" s="3" t="inlineStr">
        <is>
          <t>Request Status</t>
        </is>
      </c>
      <c r="F2" s="3" t="inlineStr">
        <is>
          <t>Document Status</t>
        </is>
      </c>
      <c r="H2" s="3" t="inlineStr">
        <is>
          <t>Responsibility</t>
        </is>
      </c>
    </row>
    <row r="3">
      <c r="A3" s="21" t="inlineStr">
        <is>
          <t>Due-soon window (days)</t>
        </is>
      </c>
      <c r="B3" s="22" t="n">
        <v>7</v>
      </c>
      <c r="C3" s="21" t="inlineStr">
        <is>
          <t>Flags an open next review date within this many days.</t>
        </is>
      </c>
      <c r="D3" s="23" t="inlineStr">
        <is>
          <t>New</t>
        </is>
      </c>
      <c r="F3" s="23" t="inlineStr">
        <is>
          <t>Not Requested</t>
        </is>
      </c>
      <c r="H3" s="23" t="inlineStr">
        <is>
          <t>Manager</t>
        </is>
      </c>
    </row>
    <row r="4">
      <c r="D4" s="23" t="inlineStr">
        <is>
          <t>Acknowledged</t>
        </is>
      </c>
      <c r="F4" s="23" t="inlineStr">
        <is>
          <t>Requested</t>
        </is>
      </c>
      <c r="H4" s="23" t="inlineStr">
        <is>
          <t>Tenant</t>
        </is>
      </c>
    </row>
    <row r="5">
      <c r="D5" s="23" t="inlineStr">
        <is>
          <t>In Discussion</t>
        </is>
      </c>
      <c r="F5" s="23" t="inlineStr">
        <is>
          <t>Partially Received</t>
        </is>
      </c>
      <c r="H5" s="23" t="inlineStr">
        <is>
          <t>Owner</t>
        </is>
      </c>
    </row>
    <row r="6">
      <c r="D6" s="23" t="inlineStr">
        <is>
          <t>Action Planned</t>
        </is>
      </c>
      <c r="F6" s="23" t="inlineStr">
        <is>
          <t>Received</t>
        </is>
      </c>
      <c r="H6" s="23" t="inlineStr">
        <is>
          <t>Vendor</t>
        </is>
      </c>
    </row>
    <row r="7">
      <c r="D7" s="23" t="inlineStr">
        <is>
          <t>Implementing</t>
        </is>
      </c>
      <c r="F7" s="23" t="inlineStr">
        <is>
          <t>Not Applicable</t>
        </is>
      </c>
      <c r="H7" s="23" t="inlineStr">
        <is>
          <t>Shared</t>
        </is>
      </c>
    </row>
    <row r="8">
      <c r="D8" s="23" t="inlineStr">
        <is>
          <t>Closed</t>
        </is>
      </c>
    </row>
    <row r="9">
      <c r="D9" s="23" t="inlineStr">
        <is>
          <t>Withdrawn</t>
        </is>
      </c>
    </row>
    <row r="10"/>
    <row r="11" ht="32" customHeight="1">
      <c r="A11" s="24" t="inlineStr">
        <is>
          <t>Edit choices carefully. Existing request entries are not rewritten when a list item changes.</t>
        </is>
      </c>
    </row>
  </sheetData>
  <dataValidations count="1">
    <dataValidation sqref="B3" showDropDown="0" showInputMessage="1" showErrorMessage="1" allowBlank="0" errorTitle="Check the day limit" error="Enter a whole number from 0 through 60." promptTitle="Due-soon window" prompt="Enter a whole number from 0 through 60." type="whole" errorStyle="stop" operator="between">
      <formula1>0</formula1>
      <formula2>60</formula2>
    </dataValidation>
  </dataValidations>
  <pageMargins left="0.25" right="0.25" top="0.4" bottom="0.4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2026-09-10T23:14:13Z</dcterms:created>
  <dcterms:modified xmlns:dcterms="http://purl.org/dc/terms/" xmlns:xsi="http://www.w3.org/2001/XMLSchema-instance" xsi:type="dcterms:W3CDTF">2026-09-10T23:14:13+00:00Z</dcterms:modified>
</cp:coreProperties>
</file>