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ommunication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'Summary'!$A$4:$B$13</definedName>
    <definedName name="_xlnm.Print_Area" localSheetId="0">'Summary'!$A$1:$H$13</definedName>
    <definedName name="_xlnm._FilterDatabase" localSheetId="1" hidden="1">'Communications'!$A$4:$O$154</definedName>
    <definedName name="_xlnm.Print_Area" localSheetId="1">'Communications'!$A$1:$O$154</definedName>
    <definedName name="_xlnm.Print_Area" localSheetId="2">'Assumptions'!$A$1:$G$10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%"/>
    <numFmt numFmtId="166" formatCode="0.0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color rgb="0060746E"/>
      <sz val="9"/>
    </font>
    <font>
      <name val="Aptos"/>
      <b val="1"/>
      <color rgb="00243834"/>
      <sz val="10"/>
    </font>
    <font>
      <name val="Aptos"/>
      <color rgb="00243834"/>
      <sz val="10"/>
    </font>
    <font>
      <name val="Aptos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right" vertical="center"/>
    </xf>
    <xf numFmtId="164" fontId="4" fillId="0" borderId="0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ont>
        <name val="Aptos"/>
        <b val="1"/>
        <color rgb="00FFFFFF"/>
        <sz val="10"/>
      </font>
      <fill>
        <patternFill patternType="solid">
          <fgColor rgb="00D56A4A"/>
        </patternFill>
      </fill>
    </dxf>
    <dxf>
      <font>
        <name val="Aptos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3" customWidth="1" min="3" max="3"/>
    <col width="25" customWidth="1" min="4" max="4"/>
    <col width="12" customWidth="1" min="5" max="5"/>
    <col width="3" customWidth="1" min="6" max="6"/>
    <col width="29" customWidth="1" min="7" max="7"/>
    <col width="15" customWidth="1" min="8" max="8"/>
  </cols>
  <sheetData>
    <row r="1" ht="28" customHeight="1">
      <c r="A1" s="1" t="inlineStr">
        <is>
          <t>Tenant Communication Log Summary</t>
        </is>
      </c>
    </row>
    <row r="2">
      <c r="A2" s="2" t="inlineStr">
        <is>
          <t>Calculated from entered communication records. Review all prompts before acting.</t>
        </is>
      </c>
      <c r="G2" s="3" t="inlineStr">
        <is>
          <t>As of</t>
        </is>
      </c>
      <c r="H2" s="4">
        <f>TODAY()</f>
        <v/>
      </c>
    </row>
    <row r="3"/>
    <row r="4">
      <c r="A4" s="5" t="inlineStr">
        <is>
          <t>Workload Indicator</t>
        </is>
      </c>
      <c r="B4" s="5" t="inlineStr">
        <is>
          <t>Value</t>
        </is>
      </c>
      <c r="D4" s="5" t="inlineStr">
        <is>
          <t>Status</t>
        </is>
      </c>
      <c r="E4" s="5" t="inlineStr">
        <is>
          <t>Count</t>
        </is>
      </c>
      <c r="G4" s="5" t="inlineStr">
        <is>
          <t>Timing and Data Check</t>
        </is>
      </c>
      <c r="H4" s="5" t="inlineStr">
        <is>
          <t>Value</t>
        </is>
      </c>
    </row>
    <row r="5">
      <c r="A5" s="6" t="inlineStr">
        <is>
          <t>Total communications</t>
        </is>
      </c>
      <c r="B5" s="7">
        <f>COUNTIF(Communications!$D$5:$D$154,"&lt;&gt;")</f>
        <v/>
      </c>
      <c r="D5" s="6" t="inlineStr">
        <is>
          <t>Open</t>
        </is>
      </c>
      <c r="E5" s="7">
        <f>COUNTIF(Communications!$L$5:$L$154,"Open")</f>
        <v/>
      </c>
      <c r="G5" s="6" t="inlineStr">
        <is>
          <t>Communications in last 7 days</t>
        </is>
      </c>
      <c r="H5" s="7">
        <f>COUNTIFS(Communications!$D$5:$D$154,"&gt;="&amp;TODAY()-6,Communications!$D$5:$D$154,"&lt;="&amp;TODAY())</f>
        <v/>
      </c>
    </row>
    <row r="6">
      <c r="A6" s="8" t="inlineStr">
        <is>
          <t>Open or waiting</t>
        </is>
      </c>
      <c r="B6" s="9">
        <f>COUNTIF(Communications!$L$5:$L$154,"Open")+COUNTIF(Communications!$L$5:$L$154,"Waiting")</f>
        <v/>
      </c>
      <c r="D6" s="8" t="inlineStr">
        <is>
          <t>Waiting</t>
        </is>
      </c>
      <c r="E6" s="9">
        <f>COUNTIF(Communications!$L$5:$L$154,"Waiting")</f>
        <v/>
      </c>
      <c r="G6" s="8" t="inlineStr">
        <is>
          <t>Communications in last 30 days</t>
        </is>
      </c>
      <c r="H6" s="9">
        <f>COUNTIFS(Communications!$D$5:$D$154,"&gt;="&amp;TODAY()-29,Communications!$D$5:$D$154,"&lt;="&amp;TODAY())</f>
        <v/>
      </c>
    </row>
    <row r="7">
      <c r="A7" s="6" t="inlineStr">
        <is>
          <t>Past due follow-ups</t>
        </is>
      </c>
      <c r="B7" s="7">
        <f>COUNTIF(Communications!$O$5:$O$154,"Past due")</f>
        <v/>
      </c>
      <c r="D7" s="6" t="inlineStr">
        <is>
          <t>Completed</t>
        </is>
      </c>
      <c r="E7" s="7">
        <f>COUNTIF(Communications!$L$5:$L$154,"Completed")</f>
        <v/>
      </c>
      <c r="G7" s="6" t="inlineStr">
        <is>
          <t>Dated follow-ups</t>
        </is>
      </c>
      <c r="H7" s="7">
        <f>COUNT(Communications!$K$5:$K$154)</f>
        <v/>
      </c>
    </row>
    <row r="8">
      <c r="A8" s="8" t="inlineStr">
        <is>
          <t>Follow-ups due soon</t>
        </is>
      </c>
      <c r="B8" s="9">
        <f>COUNTIF(Communications!$O$5:$O$154,"Due soon")</f>
        <v/>
      </c>
      <c r="D8" s="8" t="inlineStr">
        <is>
          <t>No Follow-Up Needed</t>
        </is>
      </c>
      <c r="E8" s="9">
        <f>COUNTIF(Communications!$L$5:$L$154,"No Follow-Up Needed")</f>
        <v/>
      </c>
      <c r="G8" s="8" t="inlineStr">
        <is>
          <t>Completion rate</t>
        </is>
      </c>
      <c r="H8" s="22">
        <f>IFERROR(COUNTIF(Communications!$L$5:$L$154,"Completed")/COUNTIF(Communications!$D$5:$D$154,"&lt;&gt;"),"")</f>
        <v/>
      </c>
    </row>
    <row r="9">
      <c r="A9" s="6" t="inlineStr">
        <is>
          <t>Missing follow-up date</t>
        </is>
      </c>
      <c r="B9" s="7">
        <f>COUNTIF(Communications!$O$5:$O$154,"Add follow-up date")</f>
        <v/>
      </c>
      <c r="G9" s="6" t="inlineStr">
        <is>
          <t>Communications today</t>
        </is>
      </c>
      <c r="H9" s="7">
        <f>COUNTIF(Communications!$D$5:$D$154,TODAY())</f>
        <v/>
      </c>
    </row>
    <row r="10">
      <c r="A10" s="8" t="inlineStr">
        <is>
          <t>Missing completion date</t>
        </is>
      </c>
      <c r="B10" s="9">
        <f>COUNTIF(Communications!$O$5:$O$154,"Add completed date")</f>
        <v/>
      </c>
      <c r="G10" s="8" t="inlineStr">
        <is>
          <t>Future communication dates</t>
        </is>
      </c>
      <c r="H10" s="9">
        <f>COUNTIF(Communications!$D$5:$D$154,"&gt;"&amp;TODAY())</f>
        <v/>
      </c>
    </row>
    <row r="11">
      <c r="A11" s="6" t="inlineStr">
        <is>
          <t>Long-open review</t>
        </is>
      </c>
      <c r="B11" s="7">
        <f>COUNTIFS(Communications!$N$5:$N$154,"&gt;"&amp;Assumptions!$G$6,Communications!$L$5:$L$154,"&lt;&gt;Completed",Communications!$L$5:$L$154,"&lt;&gt;No Follow-Up Needed",Communications!$D$5:$D$154,"&lt;&gt;")</f>
        <v/>
      </c>
      <c r="G11" s="6" t="inlineStr">
        <is>
          <t>Blank status entries</t>
        </is>
      </c>
      <c r="H11" s="7">
        <f>COUNTIFS(Communications!$D$5:$D$154,"&lt;&gt;",Communications!$L$5:$L$154,"")</f>
        <v/>
      </c>
    </row>
    <row r="12">
      <c r="A12" s="8" t="inlineStr">
        <is>
          <t>Average elapsed days</t>
        </is>
      </c>
      <c r="B12" s="23">
        <f>IFERROR(AVERAGEIF(Communications!$N$5:$N$154,"&gt;=0"),"")</f>
        <v/>
      </c>
      <c r="G12" s="8" t="inlineStr">
        <is>
          <t>Blank action owner</t>
        </is>
      </c>
      <c r="H12" s="9">
        <f>COUNTIFS(Communications!$D$5:$D$154,"&lt;&gt;",Communications!$J$5:$J$154,"")</f>
        <v/>
      </c>
    </row>
    <row r="13">
      <c r="A13" s="6" t="inlineStr">
        <is>
          <t>Longest elapsed days</t>
        </is>
      </c>
      <c r="B13" s="12">
        <f>IF(COUNT(Communications!$N$5:$N$154)=0,"",MAX(Communications!$N$5:$N$154))</f>
        <v/>
      </c>
    </row>
  </sheetData>
  <autoFilter ref="A4:B13"/>
  <mergeCells count="1">
    <mergeCell ref="A1:H1"/>
  </mergeCells>
  <conditionalFormatting sqref="B7">
    <cfRule type="expression" priority="1" dxfId="0">
      <formula>B7&gt;0</formula>
    </cfRule>
  </conditionalFormatting>
  <conditionalFormatting sqref="B8">
    <cfRule type="expression" priority="2" dxfId="1">
      <formula>B8&gt;0</formula>
    </cfRule>
  </conditionalFormatting>
  <conditionalFormatting sqref="B9:B11">
    <cfRule type="expression" priority="3" dxfId="0">
      <formula>B9&gt;0</formula>
    </cfRule>
  </conditionalFormatting>
  <conditionalFormatting sqref="H10:H12">
    <cfRule type="expression" priority="4" dxfId="0">
      <formula>H10&gt;0</formula>
    </cfRule>
  </conditionalFormatting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154"/>
  <sheetViews>
    <sheetView showGridLines="0" zoomScale="7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3" customWidth="1" min="3" max="3"/>
    <col width="14" customWidth="1" min="4" max="4"/>
    <col width="14" customWidth="1" min="5" max="5"/>
    <col width="11" customWidth="1" min="6" max="6"/>
    <col width="28" customWidth="1" min="7" max="7"/>
    <col width="29" customWidth="1" min="8" max="8"/>
    <col width="22" customWidth="1" min="9" max="9"/>
    <col width="19" customWidth="1" min="10" max="10"/>
    <col width="14" customWidth="1" min="11" max="11"/>
    <col width="21" customWidth="1" min="12" max="12"/>
    <col width="14" customWidth="1" min="13" max="13"/>
    <col width="12" customWidth="1" min="14" max="14"/>
    <col width="21" customWidth="1" min="15" max="15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</cols>
  <sheetData>
    <row r="1" ht="28" customHeight="1">
      <c r="A1" s="1" t="inlineStr">
        <is>
          <t>Tenant Communication Log</t>
        </is>
      </c>
    </row>
    <row r="2">
      <c r="A2" s="2" t="inlineStr">
        <is>
          <t>Yellow cells are editable. Calculated alerts prompt a human review and do not send messages.</t>
        </is>
      </c>
      <c r="Q2">
        <f>Assumptions!A5</f>
        <v/>
      </c>
      <c r="R2">
        <f>Assumptions!B5</f>
        <v/>
      </c>
      <c r="S2">
        <f>Assumptions!C5</f>
        <v/>
      </c>
      <c r="T2">
        <f>Assumptions!D5</f>
        <v/>
      </c>
      <c r="U2">
        <f>Assumptions!G5</f>
        <v/>
      </c>
    </row>
    <row r="3">
      <c r="A3" s="2" t="inlineStr">
        <is>
          <t>Enter current-tenancy communications only; verify dates, commitments, ownership, and status.</t>
        </is>
      </c>
      <c r="Q3">
        <f>Assumptions!A6</f>
        <v/>
      </c>
      <c r="R3">
        <f>Assumptions!B6</f>
        <v/>
      </c>
      <c r="S3">
        <f>Assumptions!C6</f>
        <v/>
      </c>
      <c r="T3">
        <f>Assumptions!D6</f>
        <v/>
      </c>
      <c r="U3">
        <f>Assumptions!G6</f>
        <v/>
      </c>
    </row>
    <row r="4" ht="38" customHeight="1">
      <c r="A4" s="13" t="inlineStr">
        <is>
          <t>Property</t>
        </is>
      </c>
      <c r="B4" s="13" t="inlineStr">
        <is>
          <t>Unit</t>
        </is>
      </c>
      <c r="C4" s="13" t="inlineStr">
        <is>
          <t>Tenancy</t>
        </is>
      </c>
      <c r="D4" s="13" t="inlineStr">
        <is>
          <t>Communication Date</t>
        </is>
      </c>
      <c r="E4" s="13" t="inlineStr">
        <is>
          <t>Channel</t>
        </is>
      </c>
      <c r="F4" s="13" t="inlineStr">
        <is>
          <t>Direction</t>
        </is>
      </c>
      <c r="G4" s="13" t="inlineStr">
        <is>
          <t>Description</t>
        </is>
      </c>
      <c r="H4" s="13" t="inlineStr">
        <is>
          <t>Commitment / Next Step</t>
        </is>
      </c>
      <c r="I4" s="13" t="inlineStr">
        <is>
          <t>Vendor / Outside Party</t>
        </is>
      </c>
      <c r="J4" s="13" t="inlineStr">
        <is>
          <t>Action Owner</t>
        </is>
      </c>
      <c r="K4" s="13" t="inlineStr">
        <is>
          <t>Follow-Up Due</t>
        </is>
      </c>
      <c r="L4" s="13" t="inlineStr">
        <is>
          <t>Status</t>
        </is>
      </c>
      <c r="M4" s="13" t="inlineStr">
        <is>
          <t>Completed Date</t>
        </is>
      </c>
      <c r="N4" s="13" t="inlineStr">
        <is>
          <t>Elapsed Days</t>
        </is>
      </c>
      <c r="O4" s="13" t="inlineStr">
        <is>
          <t>Follow-Up Check</t>
        </is>
      </c>
      <c r="Q4">
        <f>Assumptions!A7</f>
        <v/>
      </c>
      <c r="R4">
        <f>Assumptions!B7</f>
        <v/>
      </c>
      <c r="S4">
        <f>Assumptions!C7</f>
        <v/>
      </c>
      <c r="T4">
        <f>Assumptions!D7</f>
        <v/>
      </c>
      <c r="U4">
        <f>Assumptions!G7</f>
        <v/>
      </c>
    </row>
    <row r="5" ht="42" customHeight="1">
      <c r="A5" s="14" t="inlineStr">
        <is>
          <t>Fictional Juniper Court</t>
        </is>
      </c>
      <c r="B5" s="14" t="inlineStr">
        <is>
          <t>Fictional A-101</t>
        </is>
      </c>
      <c r="C5" s="14" t="inlineStr">
        <is>
          <t>Fictional Avery Quill / T-F001</t>
        </is>
      </c>
      <c r="D5" s="15" t="n">
        <v>46261</v>
      </c>
      <c r="E5" s="14" t="inlineStr">
        <is>
          <t>Phone</t>
        </is>
      </c>
      <c r="F5" s="14" t="inlineStr">
        <is>
          <t>Incoming</t>
        </is>
      </c>
      <c r="G5" s="14" t="inlineStr">
        <is>
          <t>Reported a dripping kitchen supply line.</t>
        </is>
      </c>
      <c r="H5" s="14" t="inlineStr">
        <is>
          <t>Confirm repair completion after resident access.</t>
        </is>
      </c>
      <c r="I5" s="14" t="inlineStr">
        <is>
          <t>Fictional Bright Pipe Company</t>
        </is>
      </c>
      <c r="J5" s="14" t="inlineStr">
        <is>
          <t>Property Manager</t>
        </is>
      </c>
      <c r="K5" s="15" t="n">
        <v>46263</v>
      </c>
      <c r="L5" s="14" t="inlineStr">
        <is>
          <t>Completed</t>
        </is>
      </c>
      <c r="M5" s="15" t="n">
        <v>46264</v>
      </c>
      <c r="N5" s="16">
        <f>IF(D5="","",IFERROR(IF(OR(L5="Completed",L5="No Follow-Up Needed"),IF(M5="","",MAX(0,M5-D5)),MAX(0,TODAY()-D5)),""))</f>
        <v/>
      </c>
      <c r="O5" s="17">
        <f>IF(D5="","",IFERROR(IF(OR(D5&gt;TODAY(),AND(M5&lt;&gt;"",M5&lt;D5),AND(K5&lt;&gt;"",K5&lt;D5)),"Check dates",IF(L5="Completed",IF(M5="","Add completed date","Closed"),IF(L5="No Follow-Up Needed","Closed",IF(K5="","Add follow-up date",IF(K5&lt;TODAY(),"Past due",IF(K5&lt;=TODAY()+Assumptions!$G$5,"Due soon","Scheduled")))))),"Check dates"))</f>
        <v/>
      </c>
      <c r="Q5">
        <f>Assumptions!A8</f>
        <v/>
      </c>
      <c r="R5">
        <f>""</f>
        <v/>
      </c>
      <c r="S5">
        <f>Assumptions!C8</f>
        <v/>
      </c>
      <c r="T5">
        <f>Assumptions!D8</f>
        <v/>
      </c>
      <c r="U5">
        <f>Assumptions!G8</f>
        <v/>
      </c>
    </row>
    <row r="6" ht="42" customHeight="1">
      <c r="A6" s="14" t="inlineStr">
        <is>
          <t>Fictional Juniper Court</t>
        </is>
      </c>
      <c r="B6" s="14" t="inlineStr">
        <is>
          <t>Fictional A-202</t>
        </is>
      </c>
      <c r="C6" s="14" t="inlineStr">
        <is>
          <t>Fictional Rowan Vale / T-F002</t>
        </is>
      </c>
      <c r="D6" s="15" t="n">
        <v>46266</v>
      </c>
      <c r="E6" s="14" t="inlineStr">
        <is>
          <t>Email</t>
        </is>
      </c>
      <c r="F6" s="14" t="inlineStr">
        <is>
          <t>Outgoing</t>
        </is>
      </c>
      <c r="G6" s="14" t="inlineStr">
        <is>
          <t>Asked the tenant to select a routine inspection window.</t>
        </is>
      </c>
      <c r="H6" s="14" t="inlineStr">
        <is>
          <t>Reply with a preferred appointment window.</t>
        </is>
      </c>
      <c r="I6" s="14" t="inlineStr"/>
      <c r="J6" s="14" t="inlineStr">
        <is>
          <t>Tenant</t>
        </is>
      </c>
      <c r="K6" s="15" t="n">
        <v>46274</v>
      </c>
      <c r="L6" s="14" t="inlineStr">
        <is>
          <t>Waiting</t>
        </is>
      </c>
      <c r="M6" s="15" t="inlineStr"/>
      <c r="N6" s="18">
        <f>IF(D6="","",IFERROR(IF(OR(L6="Completed",L6="No Follow-Up Needed"),IF(M6="","",MAX(0,M6-D6)),MAX(0,TODAY()-D6)),""))</f>
        <v/>
      </c>
      <c r="O6" s="19">
        <f>IF(D6="","",IFERROR(IF(OR(D6&gt;TODAY(),AND(M6&lt;&gt;"",M6&lt;D6),AND(K6&lt;&gt;"",K6&lt;D6)),"Check dates",IF(L6="Completed",IF(M6="","Add completed date","Closed"),IF(L6="No Follow-Up Needed","Closed",IF(K6="","Add follow-up date",IF(K6&lt;TODAY(),"Past due",IF(K6&lt;=TODAY()+Assumptions!$G$5,"Due soon","Scheduled")))))),"Check dates"))</f>
        <v/>
      </c>
      <c r="Q6">
        <f>Assumptions!A9</f>
        <v/>
      </c>
      <c r="R6">
        <f>""</f>
        <v/>
      </c>
      <c r="S6">
        <f>""</f>
        <v/>
      </c>
      <c r="T6">
        <f>Assumptions!D9</f>
        <v/>
      </c>
      <c r="U6">
        <f>""</f>
        <v/>
      </c>
    </row>
    <row r="7" ht="42" customHeight="1">
      <c r="A7" s="14" t="inlineStr">
        <is>
          <t>Fictional Blue Lantern Homes</t>
        </is>
      </c>
      <c r="B7" s="14" t="inlineStr">
        <is>
          <t>Fictional B-03</t>
        </is>
      </c>
      <c r="C7" s="14" t="inlineStr">
        <is>
          <t>Fictional Casey North / T-F003</t>
        </is>
      </c>
      <c r="D7" s="15" t="n">
        <v>46271</v>
      </c>
      <c r="E7" s="14" t="inlineStr">
        <is>
          <t>Text</t>
        </is>
      </c>
      <c r="F7" s="14" t="inlineStr">
        <is>
          <t>Incoming</t>
        </is>
      </c>
      <c r="G7" s="14" t="inlineStr">
        <is>
          <t>Requested an update to the emergency contact note.</t>
        </is>
      </c>
      <c r="H7" s="14" t="inlineStr">
        <is>
          <t>Review the requested record change with the tenant.</t>
        </is>
      </c>
      <c r="I7" s="14" t="inlineStr"/>
      <c r="J7" s="14" t="inlineStr">
        <is>
          <t>Property Manager</t>
        </is>
      </c>
      <c r="K7" s="15" t="n">
        <v>46277</v>
      </c>
      <c r="L7" s="14" t="inlineStr">
        <is>
          <t>Open</t>
        </is>
      </c>
      <c r="M7" s="15" t="inlineStr"/>
      <c r="N7" s="16">
        <f>IF(D7="","",IFERROR(IF(OR(L7="Completed",L7="No Follow-Up Needed"),IF(M7="","",MAX(0,M7-D7)),MAX(0,TODAY()-D7)),""))</f>
        <v/>
      </c>
      <c r="O7" s="17">
        <f>IF(D7="","",IFERROR(IF(OR(D7&gt;TODAY(),AND(M7&lt;&gt;"",M7&lt;D7),AND(K7&lt;&gt;"",K7&lt;D7)),"Check dates",IF(L7="Completed",IF(M7="","Add completed date","Closed"),IF(L7="No Follow-Up Needed","Closed",IF(K7="","Add follow-up date",IF(K7&lt;TODAY(),"Past due",IF(K7&lt;=TODAY()+Assumptions!$G$5,"Due soon","Scheduled")))))),"Check dates"))</f>
        <v/>
      </c>
      <c r="Q7">
        <f>Assumptions!A10</f>
        <v/>
      </c>
      <c r="R7">
        <f>""</f>
        <v/>
      </c>
      <c r="S7">
        <f>""</f>
        <v/>
      </c>
      <c r="T7">
        <f>""</f>
        <v/>
      </c>
      <c r="U7">
        <f>""</f>
        <v/>
      </c>
    </row>
    <row r="8" ht="42" customHeight="1">
      <c r="A8" s="14" t="inlineStr">
        <is>
          <t>Fictional Cedar Orbit House</t>
        </is>
      </c>
      <c r="B8" s="14" t="inlineStr">
        <is>
          <t>Fictional C-11</t>
        </is>
      </c>
      <c r="C8" s="14" t="inlineStr">
        <is>
          <t>Fictional Morgan Reed / T-F004</t>
        </is>
      </c>
      <c r="D8" s="15" t="n">
        <v>46273</v>
      </c>
      <c r="E8" s="14" t="inlineStr">
        <is>
          <t>Resident Portal</t>
        </is>
      </c>
      <c r="F8" s="14" t="inlineStr">
        <is>
          <t>Incoming</t>
        </is>
      </c>
      <c r="G8" s="14" t="inlineStr">
        <is>
          <t>Reported recurring hallway noise.</t>
        </is>
      </c>
      <c r="H8" s="14" t="inlineStr">
        <is>
          <t>Document the next discussion and check whether the concern continues.</t>
        </is>
      </c>
      <c r="I8" s="14" t="inlineStr"/>
      <c r="J8" s="14" t="inlineStr">
        <is>
          <t>Property Manager</t>
        </is>
      </c>
      <c r="K8" s="15" t="n">
        <v>46282</v>
      </c>
      <c r="L8" s="14" t="inlineStr">
        <is>
          <t>Open</t>
        </is>
      </c>
      <c r="M8" s="15" t="inlineStr"/>
      <c r="N8" s="18">
        <f>IF(D8="","",IFERROR(IF(OR(L8="Completed",L8="No Follow-Up Needed"),IF(M8="","",MAX(0,M8-D8)),MAX(0,TODAY()-D8)),""))</f>
        <v/>
      </c>
      <c r="O8" s="19">
        <f>IF(D8="","",IFERROR(IF(OR(D8&gt;TODAY(),AND(M8&lt;&gt;"",M8&lt;D8),AND(K8&lt;&gt;"",K8&lt;D8)),"Check dates",IF(L8="Completed",IF(M8="","Add completed date","Closed"),IF(L8="No Follow-Up Needed","Closed",IF(K8="","Add follow-up date",IF(K8&lt;TODAY(),"Past due",IF(K8&lt;=TODAY()+Assumptions!$G$5,"Due soon","Scheduled")))))),"Check dates"))</f>
        <v/>
      </c>
      <c r="Q8">
        <f>""</f>
        <v/>
      </c>
      <c r="R8">
        <f>""</f>
        <v/>
      </c>
      <c r="S8">
        <f>""</f>
        <v/>
      </c>
      <c r="T8">
        <f>""</f>
        <v/>
      </c>
      <c r="U8">
        <f>""</f>
        <v/>
      </c>
    </row>
    <row r="9" ht="42" customHeight="1">
      <c r="A9" s="14" t="inlineStr">
        <is>
          <t>Fictional Blue Lantern Homes</t>
        </is>
      </c>
      <c r="B9" s="14" t="inlineStr">
        <is>
          <t>Fictional B-07</t>
        </is>
      </c>
      <c r="C9" s="14" t="inlineStr">
        <is>
          <t>Fictional Taylor Finch / T-F005</t>
        </is>
      </c>
      <c r="D9" s="15" t="n">
        <v>46250</v>
      </c>
      <c r="E9" s="14" t="inlineStr">
        <is>
          <t>Phone</t>
        </is>
      </c>
      <c r="F9" s="14" t="inlineStr">
        <is>
          <t>Two-Way</t>
        </is>
      </c>
      <c r="G9" s="14" t="inlineStr">
        <is>
          <t>Asked for an explanation of a fictional ledger note.</t>
        </is>
      </c>
      <c r="H9" s="14" t="inlineStr">
        <is>
          <t>Provide a plain-language explanation of the note.</t>
        </is>
      </c>
      <c r="I9" s="14" t="inlineStr"/>
      <c r="J9" s="14" t="inlineStr">
        <is>
          <t>Property Owner</t>
        </is>
      </c>
      <c r="K9" s="15" t="n">
        <v>46252</v>
      </c>
      <c r="L9" s="14" t="inlineStr">
        <is>
          <t>Completed</t>
        </is>
      </c>
      <c r="M9" s="15" t="n">
        <v>46253</v>
      </c>
      <c r="N9" s="16">
        <f>IF(D9="","",IFERROR(IF(OR(L9="Completed",L9="No Follow-Up Needed"),IF(M9="","",MAX(0,M9-D9)),MAX(0,TODAY()-D9)),""))</f>
        <v/>
      </c>
      <c r="O9" s="17">
        <f>IF(D9="","",IFERROR(IF(OR(D9&gt;TODAY(),AND(M9&lt;&gt;"",M9&lt;D9),AND(K9&lt;&gt;"",K9&lt;D9)),"Check dates",IF(L9="Completed",IF(M9="","Add completed date","Closed"),IF(L9="No Follow-Up Needed","Closed",IF(K9="","Add follow-up date",IF(K9&lt;TODAY(),"Past due",IF(K9&lt;=TODAY()+Assumptions!$G$5,"Due soon","Scheduled")))))),"Check dates"))</f>
        <v/>
      </c>
      <c r="Q9">
        <f>""</f>
        <v/>
      </c>
      <c r="R9">
        <f>""</f>
        <v/>
      </c>
      <c r="S9">
        <f>""</f>
        <v/>
      </c>
      <c r="T9">
        <f>""</f>
        <v/>
      </c>
      <c r="U9">
        <f>""</f>
        <v/>
      </c>
    </row>
    <row r="10" ht="42" customHeight="1">
      <c r="A10" s="14" t="inlineStr">
        <is>
          <t>Fictional Willow Comet Place</t>
        </is>
      </c>
      <c r="B10" s="14" t="inlineStr">
        <is>
          <t>Fictional W-14</t>
        </is>
      </c>
      <c r="C10" s="14" t="inlineStr">
        <is>
          <t>Fictional Jordan Mica / T-F006</t>
        </is>
      </c>
      <c r="D10" s="15" t="n">
        <v>46274</v>
      </c>
      <c r="E10" s="14" t="inlineStr">
        <is>
          <t>Email</t>
        </is>
      </c>
      <c r="F10" s="14" t="inlineStr">
        <is>
          <t>Outgoing</t>
        </is>
      </c>
      <c r="G10" s="14" t="inlineStr">
        <is>
          <t>Shared a repair arrival window for a cabinet hinge.</t>
        </is>
      </c>
      <c r="H10" s="14" t="inlineStr">
        <is>
          <t>Confirm resident access before the visit.</t>
        </is>
      </c>
      <c r="I10" s="14" t="inlineStr">
        <is>
          <t>Fictional Copper Kite Repairs</t>
        </is>
      </c>
      <c r="J10" s="14" t="inlineStr">
        <is>
          <t>Maintenance Vendor</t>
        </is>
      </c>
      <c r="K10" s="15" t="n">
        <v>46285</v>
      </c>
      <c r="L10" s="14" t="inlineStr">
        <is>
          <t>Waiting</t>
        </is>
      </c>
      <c r="M10" s="15" t="inlineStr"/>
      <c r="N10" s="18">
        <f>IF(D10="","",IFERROR(IF(OR(L10="Completed",L10="No Follow-Up Needed"),IF(M10="","",MAX(0,M10-D10)),MAX(0,TODAY()-D10)),""))</f>
        <v/>
      </c>
      <c r="O10" s="19">
        <f>IF(D10="","",IFERROR(IF(OR(D10&gt;TODAY(),AND(M10&lt;&gt;"",M10&lt;D10),AND(K10&lt;&gt;"",K10&lt;D10)),"Check dates",IF(L10="Completed",IF(M10="","Add completed date","Closed"),IF(L10="No Follow-Up Needed","Closed",IF(K10="","Add follow-up date",IF(K10&lt;TODAY(),"Past due",IF(K10&lt;=TODAY()+Assumptions!$G$5,"Due soon","Scheduled")))))),"Check dates"))</f>
        <v/>
      </c>
      <c r="Q10">
        <f>""</f>
        <v/>
      </c>
      <c r="R10">
        <f>""</f>
        <v/>
      </c>
      <c r="S10">
        <f>""</f>
        <v/>
      </c>
      <c r="T10">
        <f>""</f>
        <v/>
      </c>
      <c r="U10">
        <f>""</f>
        <v/>
      </c>
    </row>
    <row r="11" ht="42" customHeight="1">
      <c r="A11" s="14" t="inlineStr">
        <is>
          <t>Fictional Cedar Orbit House</t>
        </is>
      </c>
      <c r="B11" s="14" t="inlineStr">
        <is>
          <t>Fictional C-15</t>
        </is>
      </c>
      <c r="C11" s="14" t="inlineStr">
        <is>
          <t>Fictional Skyler Moss / T-F007</t>
        </is>
      </c>
      <c r="D11" s="15" t="n">
        <v>46235</v>
      </c>
      <c r="E11" s="14" t="inlineStr">
        <is>
          <t>In Person</t>
        </is>
      </c>
      <c r="F11" s="14" t="inlineStr">
        <is>
          <t>Two-Way</t>
        </is>
      </c>
      <c r="G11" s="14" t="inlineStr">
        <is>
          <t>Discussed the fictional package-room reminder.</t>
        </is>
      </c>
      <c r="H11" s="14" t="inlineStr">
        <is>
          <t>No additional step was requested.</t>
        </is>
      </c>
      <c r="I11" s="14" t="inlineStr"/>
      <c r="J11" s="14" t="inlineStr">
        <is>
          <t>Property Manager</t>
        </is>
      </c>
      <c r="K11" s="15" t="inlineStr"/>
      <c r="L11" s="14" t="inlineStr">
        <is>
          <t>No Follow-Up Needed</t>
        </is>
      </c>
      <c r="M11" s="15" t="inlineStr"/>
      <c r="N11" s="16">
        <f>IF(D11="","",IFERROR(IF(OR(L11="Completed",L11="No Follow-Up Needed"),IF(M11="","",MAX(0,M11-D11)),MAX(0,TODAY()-D11)),""))</f>
        <v/>
      </c>
      <c r="O11" s="17">
        <f>IF(D11="","",IFERROR(IF(OR(D11&gt;TODAY(),AND(M11&lt;&gt;"",M11&lt;D11),AND(K11&lt;&gt;"",K11&lt;D11)),"Check dates",IF(L11="Completed",IF(M11="","Add completed date","Closed"),IF(L11="No Follow-Up Needed","Closed",IF(K11="","Add follow-up date",IF(K11&lt;TODAY(),"Past due",IF(K11&lt;=TODAY()+Assumptions!$G$5,"Due soon","Scheduled")))))),"Check dates"))</f>
        <v/>
      </c>
      <c r="Q11">
        <f>""</f>
        <v/>
      </c>
      <c r="R11">
        <f>""</f>
        <v/>
      </c>
      <c r="S11">
        <f>""</f>
        <v/>
      </c>
      <c r="T11">
        <f>""</f>
        <v/>
      </c>
      <c r="U11">
        <f>""</f>
        <v/>
      </c>
    </row>
    <row r="12" ht="42" customHeight="1">
      <c r="A12" s="14" t="inlineStr">
        <is>
          <t>Fictional Willow Comet Place</t>
        </is>
      </c>
      <c r="B12" s="14" t="inlineStr">
        <is>
          <t>Fictional W-18</t>
        </is>
      </c>
      <c r="C12" s="14" t="inlineStr">
        <is>
          <t>Fictional Quinn Harbor / T-F008</t>
        </is>
      </c>
      <c r="D12" s="15" t="n">
        <v>46272</v>
      </c>
      <c r="E12" s="14" t="inlineStr">
        <is>
          <t>Letter</t>
        </is>
      </c>
      <c r="F12" s="14" t="inlineStr">
        <is>
          <t>Outgoing</t>
        </is>
      </c>
      <c r="G12" s="14" t="inlineStr">
        <is>
          <t>Sent fictional renewal discussion options for review.</t>
        </is>
      </c>
      <c r="H12" s="14" t="inlineStr">
        <is>
          <t>Tenant to respond with questions or a preferred discussion time.</t>
        </is>
      </c>
      <c r="I12" s="14" t="inlineStr"/>
      <c r="J12" s="14" t="inlineStr">
        <is>
          <t>Tenant</t>
        </is>
      </c>
      <c r="K12" s="15" t="n">
        <v>46280</v>
      </c>
      <c r="L12" s="14" t="inlineStr">
        <is>
          <t>Waiting</t>
        </is>
      </c>
      <c r="M12" s="15" t="inlineStr"/>
      <c r="N12" s="18">
        <f>IF(D12="","",IFERROR(IF(OR(L12="Completed",L12="No Follow-Up Needed"),IF(M12="","",MAX(0,M12-D12)),MAX(0,TODAY()-D12)),""))</f>
        <v/>
      </c>
      <c r="O12" s="19">
        <f>IF(D12="","",IFERROR(IF(OR(D12&gt;TODAY(),AND(M12&lt;&gt;"",M12&lt;D12),AND(K12&lt;&gt;"",K12&lt;D12)),"Check dates",IF(L12="Completed",IF(M12="","Add completed date","Closed"),IF(L12="No Follow-Up Needed","Closed",IF(K12="","Add follow-up date",IF(K12&lt;TODAY(),"Past due",IF(K12&lt;=TODAY()+Assumptions!$G$5,"Due soon","Scheduled")))))),"Check dates"))</f>
        <v/>
      </c>
      <c r="Q12">
        <f>""</f>
        <v/>
      </c>
      <c r="R12">
        <f>""</f>
        <v/>
      </c>
      <c r="S12">
        <f>""</f>
        <v/>
      </c>
      <c r="T12">
        <f>""</f>
        <v/>
      </c>
      <c r="U12">
        <f>""</f>
        <v/>
      </c>
    </row>
    <row r="13" ht="42" customHeight="1">
      <c r="A13" s="14" t="inlineStr">
        <is>
          <t>Fictional Juniper Court</t>
        </is>
      </c>
      <c r="B13" s="14" t="inlineStr">
        <is>
          <t>Fictional A-303</t>
        </is>
      </c>
      <c r="C13" s="14" t="inlineStr">
        <is>
          <t>Fictional Riley Ember / T-F009</t>
        </is>
      </c>
      <c r="D13" s="15" t="n">
        <v>46263</v>
      </c>
      <c r="E13" s="14" t="inlineStr">
        <is>
          <t>Text</t>
        </is>
      </c>
      <c r="F13" s="14" t="inlineStr">
        <is>
          <t>Incoming</t>
        </is>
      </c>
      <c r="G13" s="14" t="inlineStr">
        <is>
          <t>Reported a chirping smoke alarm.</t>
        </is>
      </c>
      <c r="H13" s="14" t="inlineStr">
        <is>
          <t>Confirm that the replacement battery resolved the chirp.</t>
        </is>
      </c>
      <c r="I13" s="14" t="inlineStr">
        <is>
          <t>Fictional Quiet Lantern Services</t>
        </is>
      </c>
      <c r="J13" s="14" t="inlineStr">
        <is>
          <t>Property Manager</t>
        </is>
      </c>
      <c r="K13" s="15" t="n">
        <v>46265</v>
      </c>
      <c r="L13" s="14" t="inlineStr">
        <is>
          <t>Completed</t>
        </is>
      </c>
      <c r="M13" s="15" t="n">
        <v>46265</v>
      </c>
      <c r="N13" s="16">
        <f>IF(D13="","",IFERROR(IF(OR(L13="Completed",L13="No Follow-Up Needed"),IF(M13="","",MAX(0,M13-D13)),MAX(0,TODAY()-D13)),""))</f>
        <v/>
      </c>
      <c r="O13" s="17">
        <f>IF(D13="","",IFERROR(IF(OR(D13&gt;TODAY(),AND(M13&lt;&gt;"",M13&lt;D13),AND(K13&lt;&gt;"",K13&lt;D13)),"Check dates",IF(L13="Completed",IF(M13="","Add completed date","Closed"),IF(L13="No Follow-Up Needed","Closed",IF(K13="","Add follow-up date",IF(K13&lt;TODAY(),"Past due",IF(K13&lt;=TODAY()+Assumptions!$G$5,"Due soon","Scheduled")))))),"Check dates"))</f>
        <v/>
      </c>
      <c r="Q13">
        <f>""</f>
        <v/>
      </c>
      <c r="R13">
        <f>""</f>
        <v/>
      </c>
      <c r="S13">
        <f>""</f>
        <v/>
      </c>
      <c r="T13">
        <f>""</f>
        <v/>
      </c>
      <c r="U13">
        <f>""</f>
        <v/>
      </c>
    </row>
    <row r="14" ht="42" customHeight="1">
      <c r="A14" s="14" t="inlineStr">
        <is>
          <t>Fictional Blue Lantern Homes</t>
        </is>
      </c>
      <c r="B14" s="14" t="inlineStr">
        <is>
          <t>Fictional B-12</t>
        </is>
      </c>
      <c r="C14" s="14" t="inlineStr">
        <is>
          <t>Fictional Devon Lake / T-F010</t>
        </is>
      </c>
      <c r="D14" s="15" t="n">
        <v>46275</v>
      </c>
      <c r="E14" s="14" t="inlineStr">
        <is>
          <t>Email</t>
        </is>
      </c>
      <c r="F14" s="14" t="inlineStr">
        <is>
          <t>Outgoing</t>
        </is>
      </c>
      <c r="G14" s="14" t="inlineStr">
        <is>
          <t>Sent a planned water interruption reminder.</t>
        </is>
      </c>
      <c r="H14" s="14" t="inlineStr">
        <is>
          <t>No individual response was requested.</t>
        </is>
      </c>
      <c r="I14" s="14" t="inlineStr"/>
      <c r="J14" s="14" t="inlineStr">
        <is>
          <t>Property Manager</t>
        </is>
      </c>
      <c r="K14" s="15" t="inlineStr"/>
      <c r="L14" s="14" t="inlineStr">
        <is>
          <t>No Follow-Up Needed</t>
        </is>
      </c>
      <c r="M14" s="15" t="inlineStr"/>
      <c r="N14" s="18">
        <f>IF(D14="","",IFERROR(IF(OR(L14="Completed",L14="No Follow-Up Needed"),IF(M14="","",MAX(0,M14-D14)),MAX(0,TODAY()-D14)),""))</f>
        <v/>
      </c>
      <c r="O14" s="19">
        <f>IF(D14="","",IFERROR(IF(OR(D14&gt;TODAY(),AND(M14&lt;&gt;"",M14&lt;D14),AND(K14&lt;&gt;"",K14&lt;D14)),"Check dates",IF(L14="Completed",IF(M14="","Add completed date","Closed"),IF(L14="No Follow-Up Needed","Closed",IF(K14="","Add follow-up date",IF(K14&lt;TODAY(),"Past due",IF(K14&lt;=TODAY()+Assumptions!$G$5,"Due soon","Scheduled")))))),"Check dates"))</f>
        <v/>
      </c>
      <c r="Q14">
        <f>""</f>
        <v/>
      </c>
      <c r="R14">
        <f>""</f>
        <v/>
      </c>
      <c r="S14">
        <f>""</f>
        <v/>
      </c>
      <c r="T14">
        <f>""</f>
        <v/>
      </c>
      <c r="U14">
        <f>""</f>
        <v/>
      </c>
    </row>
    <row r="15" ht="24" customHeight="1">
      <c r="A15" s="14" t="n"/>
      <c r="B15" s="14" t="n"/>
      <c r="C15" s="14" t="n"/>
      <c r="D15" s="15" t="n"/>
      <c r="E15" s="14" t="n"/>
      <c r="F15" s="14" t="n"/>
      <c r="G15" s="14" t="n"/>
      <c r="H15" s="14" t="n"/>
      <c r="I15" s="14" t="n"/>
      <c r="J15" s="14" t="n"/>
      <c r="K15" s="15" t="n"/>
      <c r="L15" s="14" t="n"/>
      <c r="M15" s="15" t="n"/>
      <c r="N15" s="16">
        <f>IF(D15="","",IFERROR(IF(OR(L15="Completed",L15="No Follow-Up Needed"),IF(M15="","",MAX(0,M15-D15)),MAX(0,TODAY()-D15)),""))</f>
        <v/>
      </c>
      <c r="O15" s="17">
        <f>IF(D15="","",IFERROR(IF(OR(D15&gt;TODAY(),AND(M15&lt;&gt;"",M15&lt;D15),AND(K15&lt;&gt;"",K15&lt;D15)),"Check dates",IF(L15="Completed",IF(M15="","Add completed date","Closed"),IF(L15="No Follow-Up Needed","Closed",IF(K15="","Add follow-up date",IF(K15&lt;TODAY(),"Past due",IF(K15&lt;=TODAY()+Assumptions!$G$5,"Due soon","Scheduled")))))),"Check dates"))</f>
        <v/>
      </c>
      <c r="Q15">
        <f>""</f>
        <v/>
      </c>
      <c r="R15">
        <f>""</f>
        <v/>
      </c>
      <c r="S15">
        <f>""</f>
        <v/>
      </c>
      <c r="T15">
        <f>""</f>
        <v/>
      </c>
      <c r="U15">
        <f>""</f>
        <v/>
      </c>
    </row>
    <row r="16" ht="24" customHeight="1">
      <c r="A16" s="14" t="n"/>
      <c r="B16" s="14" t="n"/>
      <c r="C16" s="14" t="n"/>
      <c r="D16" s="15" t="n"/>
      <c r="E16" s="14" t="n"/>
      <c r="F16" s="14" t="n"/>
      <c r="G16" s="14" t="n"/>
      <c r="H16" s="14" t="n"/>
      <c r="I16" s="14" t="n"/>
      <c r="J16" s="14" t="n"/>
      <c r="K16" s="15" t="n"/>
      <c r="L16" s="14" t="n"/>
      <c r="M16" s="15" t="n"/>
      <c r="N16" s="18">
        <f>IF(D16="","",IFERROR(IF(OR(L16="Completed",L16="No Follow-Up Needed"),IF(M16="","",MAX(0,M16-D16)),MAX(0,TODAY()-D16)),""))</f>
        <v/>
      </c>
      <c r="O16" s="19">
        <f>IF(D16="","",IFERROR(IF(OR(D16&gt;TODAY(),AND(M16&lt;&gt;"",M16&lt;D16),AND(K16&lt;&gt;"",K16&lt;D16)),"Check dates",IF(L16="Completed",IF(M16="","Add completed date","Closed"),IF(L16="No Follow-Up Needed","Closed",IF(K16="","Add follow-up date",IF(K16&lt;TODAY(),"Past due",IF(K16&lt;=TODAY()+Assumptions!$G$5,"Due soon","Scheduled")))))),"Check dates"))</f>
        <v/>
      </c>
      <c r="Q16">
        <f>""</f>
        <v/>
      </c>
      <c r="R16">
        <f>""</f>
        <v/>
      </c>
      <c r="S16">
        <f>""</f>
        <v/>
      </c>
      <c r="T16">
        <f>""</f>
        <v/>
      </c>
      <c r="U16">
        <f>""</f>
        <v/>
      </c>
    </row>
    <row r="17" ht="24" customHeight="1">
      <c r="A17" s="14" t="n"/>
      <c r="B17" s="14" t="n"/>
      <c r="C17" s="14" t="n"/>
      <c r="D17" s="15" t="n"/>
      <c r="E17" s="14" t="n"/>
      <c r="F17" s="14" t="n"/>
      <c r="G17" s="14" t="n"/>
      <c r="H17" s="14" t="n"/>
      <c r="I17" s="14" t="n"/>
      <c r="J17" s="14" t="n"/>
      <c r="K17" s="15" t="n"/>
      <c r="L17" s="14" t="n"/>
      <c r="M17" s="15" t="n"/>
      <c r="N17" s="16">
        <f>IF(D17="","",IFERROR(IF(OR(L17="Completed",L17="No Follow-Up Needed"),IF(M17="","",MAX(0,M17-D17)),MAX(0,TODAY()-D17)),""))</f>
        <v/>
      </c>
      <c r="O17" s="17">
        <f>IF(D17="","",IFERROR(IF(OR(D17&gt;TODAY(),AND(M17&lt;&gt;"",M17&lt;D17),AND(K17&lt;&gt;"",K17&lt;D17)),"Check dates",IF(L17="Completed",IF(M17="","Add completed date","Closed"),IF(L17="No Follow-Up Needed","Closed",IF(K17="","Add follow-up date",IF(K17&lt;TODAY(),"Past due",IF(K17&lt;=TODAY()+Assumptions!$G$5,"Due soon","Scheduled")))))),"Check dates"))</f>
        <v/>
      </c>
      <c r="Q17">
        <f>""</f>
        <v/>
      </c>
      <c r="R17">
        <f>""</f>
        <v/>
      </c>
      <c r="S17">
        <f>""</f>
        <v/>
      </c>
      <c r="T17">
        <f>""</f>
        <v/>
      </c>
      <c r="U17">
        <f>""</f>
        <v/>
      </c>
    </row>
    <row r="18" ht="24" customHeight="1">
      <c r="A18" s="14" t="n"/>
      <c r="B18" s="14" t="n"/>
      <c r="C18" s="14" t="n"/>
      <c r="D18" s="15" t="n"/>
      <c r="E18" s="14" t="n"/>
      <c r="F18" s="14" t="n"/>
      <c r="G18" s="14" t="n"/>
      <c r="H18" s="14" t="n"/>
      <c r="I18" s="14" t="n"/>
      <c r="J18" s="14" t="n"/>
      <c r="K18" s="15" t="n"/>
      <c r="L18" s="14" t="n"/>
      <c r="M18" s="15" t="n"/>
      <c r="N18" s="18">
        <f>IF(D18="","",IFERROR(IF(OR(L18="Completed",L18="No Follow-Up Needed"),IF(M18="","",MAX(0,M18-D18)),MAX(0,TODAY()-D18)),""))</f>
        <v/>
      </c>
      <c r="O18" s="19">
        <f>IF(D18="","",IFERROR(IF(OR(D18&gt;TODAY(),AND(M18&lt;&gt;"",M18&lt;D18),AND(K18&lt;&gt;"",K18&lt;D18)),"Check dates",IF(L18="Completed",IF(M18="","Add completed date","Closed"),IF(L18="No Follow-Up Needed","Closed",IF(K18="","Add follow-up date",IF(K18&lt;TODAY(),"Past due",IF(K18&lt;=TODAY()+Assumptions!$G$5,"Due soon","Scheduled")))))),"Check dates"))</f>
        <v/>
      </c>
      <c r="Q18">
        <f>""</f>
        <v/>
      </c>
      <c r="R18">
        <f>""</f>
        <v/>
      </c>
      <c r="S18">
        <f>""</f>
        <v/>
      </c>
      <c r="T18">
        <f>""</f>
        <v/>
      </c>
      <c r="U18">
        <f>""</f>
        <v/>
      </c>
    </row>
    <row r="19" ht="24" customHeight="1">
      <c r="A19" s="14" t="n"/>
      <c r="B19" s="14" t="n"/>
      <c r="C19" s="14" t="n"/>
      <c r="D19" s="15" t="n"/>
      <c r="E19" s="14" t="n"/>
      <c r="F19" s="14" t="n"/>
      <c r="G19" s="14" t="n"/>
      <c r="H19" s="14" t="n"/>
      <c r="I19" s="14" t="n"/>
      <c r="J19" s="14" t="n"/>
      <c r="K19" s="15" t="n"/>
      <c r="L19" s="14" t="n"/>
      <c r="M19" s="15" t="n"/>
      <c r="N19" s="16">
        <f>IF(D19="","",IFERROR(IF(OR(L19="Completed",L19="No Follow-Up Needed"),IF(M19="","",MAX(0,M19-D19)),MAX(0,TODAY()-D19)),""))</f>
        <v/>
      </c>
      <c r="O19" s="17">
        <f>IF(D19="","",IFERROR(IF(OR(D19&gt;TODAY(),AND(M19&lt;&gt;"",M19&lt;D19),AND(K19&lt;&gt;"",K19&lt;D19)),"Check dates",IF(L19="Completed",IF(M19="","Add completed date","Closed"),IF(L19="No Follow-Up Needed","Closed",IF(K19="","Add follow-up date",IF(K19&lt;TODAY(),"Past due",IF(K19&lt;=TODAY()+Assumptions!$G$5,"Due soon","Scheduled")))))),"Check dates"))</f>
        <v/>
      </c>
      <c r="Q19">
        <f>""</f>
        <v/>
      </c>
      <c r="R19">
        <f>""</f>
        <v/>
      </c>
      <c r="S19">
        <f>""</f>
        <v/>
      </c>
      <c r="T19">
        <f>""</f>
        <v/>
      </c>
      <c r="U19">
        <f>""</f>
        <v/>
      </c>
    </row>
    <row r="20" ht="24" customHeight="1">
      <c r="A20" s="14" t="n"/>
      <c r="B20" s="14" t="n"/>
      <c r="C20" s="14" t="n"/>
      <c r="D20" s="15" t="n"/>
      <c r="E20" s="14" t="n"/>
      <c r="F20" s="14" t="n"/>
      <c r="G20" s="14" t="n"/>
      <c r="H20" s="14" t="n"/>
      <c r="I20" s="14" t="n"/>
      <c r="J20" s="14" t="n"/>
      <c r="K20" s="15" t="n"/>
      <c r="L20" s="14" t="n"/>
      <c r="M20" s="15" t="n"/>
      <c r="N20" s="18">
        <f>IF(D20="","",IFERROR(IF(OR(L20="Completed",L20="No Follow-Up Needed"),IF(M20="","",MAX(0,M20-D20)),MAX(0,TODAY()-D20)),""))</f>
        <v/>
      </c>
      <c r="O20" s="19">
        <f>IF(D20="","",IFERROR(IF(OR(D20&gt;TODAY(),AND(M20&lt;&gt;"",M20&lt;D20),AND(K20&lt;&gt;"",K20&lt;D20)),"Check dates",IF(L20="Completed",IF(M20="","Add completed date","Closed"),IF(L20="No Follow-Up Needed","Closed",IF(K20="","Add follow-up date",IF(K20&lt;TODAY(),"Past due",IF(K20&lt;=TODAY()+Assumptions!$G$5,"Due soon","Scheduled")))))),"Check dates"))</f>
        <v/>
      </c>
      <c r="Q20">
        <f>""</f>
        <v/>
      </c>
      <c r="R20">
        <f>""</f>
        <v/>
      </c>
      <c r="S20">
        <f>""</f>
        <v/>
      </c>
      <c r="T20">
        <f>""</f>
        <v/>
      </c>
      <c r="U20">
        <f>""</f>
        <v/>
      </c>
    </row>
    <row r="21" ht="24" customHeight="1">
      <c r="A21" s="14" t="n"/>
      <c r="B21" s="14" t="n"/>
      <c r="C21" s="14" t="n"/>
      <c r="D21" s="15" t="n"/>
      <c r="E21" s="14" t="n"/>
      <c r="F21" s="14" t="n"/>
      <c r="G21" s="14" t="n"/>
      <c r="H21" s="14" t="n"/>
      <c r="I21" s="14" t="n"/>
      <c r="J21" s="14" t="n"/>
      <c r="K21" s="15" t="n"/>
      <c r="L21" s="14" t="n"/>
      <c r="M21" s="15" t="n"/>
      <c r="N21" s="16">
        <f>IF(D21="","",IFERROR(IF(OR(L21="Completed",L21="No Follow-Up Needed"),IF(M21="","",MAX(0,M21-D21)),MAX(0,TODAY()-D21)),""))</f>
        <v/>
      </c>
      <c r="O21" s="17">
        <f>IF(D21="","",IFERROR(IF(OR(D21&gt;TODAY(),AND(M21&lt;&gt;"",M21&lt;D21),AND(K21&lt;&gt;"",K21&lt;D21)),"Check dates",IF(L21="Completed",IF(M21="","Add completed date","Closed"),IF(L21="No Follow-Up Needed","Closed",IF(K21="","Add follow-up date",IF(K21&lt;TODAY(),"Past due",IF(K21&lt;=TODAY()+Assumptions!$G$5,"Due soon","Scheduled")))))),"Check dates"))</f>
        <v/>
      </c>
      <c r="Q21">
        <f>""</f>
        <v/>
      </c>
      <c r="R21">
        <f>""</f>
        <v/>
      </c>
      <c r="S21">
        <f>""</f>
        <v/>
      </c>
      <c r="T21">
        <f>""</f>
        <v/>
      </c>
      <c r="U21">
        <f>""</f>
        <v/>
      </c>
    </row>
    <row r="22" ht="24" customHeight="1">
      <c r="A22" s="14" t="n"/>
      <c r="B22" s="14" t="n"/>
      <c r="C22" s="14" t="n"/>
      <c r="D22" s="15" t="n"/>
      <c r="E22" s="14" t="n"/>
      <c r="F22" s="14" t="n"/>
      <c r="G22" s="14" t="n"/>
      <c r="H22" s="14" t="n"/>
      <c r="I22" s="14" t="n"/>
      <c r="J22" s="14" t="n"/>
      <c r="K22" s="15" t="n"/>
      <c r="L22" s="14" t="n"/>
      <c r="M22" s="15" t="n"/>
      <c r="N22" s="18">
        <f>IF(D22="","",IFERROR(IF(OR(L22="Completed",L22="No Follow-Up Needed"),IF(M22="","",MAX(0,M22-D22)),MAX(0,TODAY()-D22)),""))</f>
        <v/>
      </c>
      <c r="O22" s="19">
        <f>IF(D22="","",IFERROR(IF(OR(D22&gt;TODAY(),AND(M22&lt;&gt;"",M22&lt;D22),AND(K22&lt;&gt;"",K22&lt;D22)),"Check dates",IF(L22="Completed",IF(M22="","Add completed date","Closed"),IF(L22="No Follow-Up Needed","Closed",IF(K22="","Add follow-up date",IF(K22&lt;TODAY(),"Past due",IF(K22&lt;=TODAY()+Assumptions!$G$5,"Due soon","Scheduled")))))),"Check dates"))</f>
        <v/>
      </c>
      <c r="Q22">
        <f>""</f>
        <v/>
      </c>
      <c r="R22">
        <f>""</f>
        <v/>
      </c>
      <c r="S22">
        <f>""</f>
        <v/>
      </c>
      <c r="T22">
        <f>""</f>
        <v/>
      </c>
      <c r="U22">
        <f>""</f>
        <v/>
      </c>
    </row>
    <row r="23" ht="24" customHeight="1">
      <c r="A23" s="14" t="n"/>
      <c r="B23" s="14" t="n"/>
      <c r="C23" s="14" t="n"/>
      <c r="D23" s="15" t="n"/>
      <c r="E23" s="14" t="n"/>
      <c r="F23" s="14" t="n"/>
      <c r="G23" s="14" t="n"/>
      <c r="H23" s="14" t="n"/>
      <c r="I23" s="14" t="n"/>
      <c r="J23" s="14" t="n"/>
      <c r="K23" s="15" t="n"/>
      <c r="L23" s="14" t="n"/>
      <c r="M23" s="15" t="n"/>
      <c r="N23" s="16">
        <f>IF(D23="","",IFERROR(IF(OR(L23="Completed",L23="No Follow-Up Needed"),IF(M23="","",MAX(0,M23-D23)),MAX(0,TODAY()-D23)),""))</f>
        <v/>
      </c>
      <c r="O23" s="17">
        <f>IF(D23="","",IFERROR(IF(OR(D23&gt;TODAY(),AND(M23&lt;&gt;"",M23&lt;D23),AND(K23&lt;&gt;"",K23&lt;D23)),"Check dates",IF(L23="Completed",IF(M23="","Add completed date","Closed"),IF(L23="No Follow-Up Needed","Closed",IF(K23="","Add follow-up date",IF(K23&lt;TODAY(),"Past due",IF(K23&lt;=TODAY()+Assumptions!$G$5,"Due soon","Scheduled")))))),"Check dates"))</f>
        <v/>
      </c>
      <c r="Q23">
        <f>""</f>
        <v/>
      </c>
      <c r="R23">
        <f>""</f>
        <v/>
      </c>
      <c r="S23">
        <f>""</f>
        <v/>
      </c>
      <c r="T23">
        <f>""</f>
        <v/>
      </c>
      <c r="U23">
        <f>""</f>
        <v/>
      </c>
    </row>
    <row r="24" ht="24" customHeight="1">
      <c r="A24" s="14" t="n"/>
      <c r="B24" s="14" t="n"/>
      <c r="C24" s="14" t="n"/>
      <c r="D24" s="15" t="n"/>
      <c r="E24" s="14" t="n"/>
      <c r="F24" s="14" t="n"/>
      <c r="G24" s="14" t="n"/>
      <c r="H24" s="14" t="n"/>
      <c r="I24" s="14" t="n"/>
      <c r="J24" s="14" t="n"/>
      <c r="K24" s="15" t="n"/>
      <c r="L24" s="14" t="n"/>
      <c r="M24" s="15" t="n"/>
      <c r="N24" s="18">
        <f>IF(D24="","",IFERROR(IF(OR(L24="Completed",L24="No Follow-Up Needed"),IF(M24="","",MAX(0,M24-D24)),MAX(0,TODAY()-D24)),""))</f>
        <v/>
      </c>
      <c r="O24" s="19">
        <f>IF(D24="","",IFERROR(IF(OR(D24&gt;TODAY(),AND(M24&lt;&gt;"",M24&lt;D24),AND(K24&lt;&gt;"",K24&lt;D24)),"Check dates",IF(L24="Completed",IF(M24="","Add completed date","Closed"),IF(L24="No Follow-Up Needed","Closed",IF(K24="","Add follow-up date",IF(K24&lt;TODAY(),"Past due",IF(K24&lt;=TODAY()+Assumptions!$G$5,"Due soon","Scheduled")))))),"Check dates"))</f>
        <v/>
      </c>
      <c r="Q24">
        <f>""</f>
        <v/>
      </c>
      <c r="R24">
        <f>""</f>
        <v/>
      </c>
      <c r="S24">
        <f>""</f>
        <v/>
      </c>
      <c r="T24">
        <f>""</f>
        <v/>
      </c>
      <c r="U24">
        <f>""</f>
        <v/>
      </c>
    </row>
    <row r="25" ht="24" customHeight="1">
      <c r="A25" s="14" t="n"/>
      <c r="B25" s="14" t="n"/>
      <c r="C25" s="14" t="n"/>
      <c r="D25" s="15" t="n"/>
      <c r="E25" s="14" t="n"/>
      <c r="F25" s="14" t="n"/>
      <c r="G25" s="14" t="n"/>
      <c r="H25" s="14" t="n"/>
      <c r="I25" s="14" t="n"/>
      <c r="J25" s="14" t="n"/>
      <c r="K25" s="15" t="n"/>
      <c r="L25" s="14" t="n"/>
      <c r="M25" s="15" t="n"/>
      <c r="N25" s="16">
        <f>IF(D25="","",IFERROR(IF(OR(L25="Completed",L25="No Follow-Up Needed"),IF(M25="","",MAX(0,M25-D25)),MAX(0,TODAY()-D25)),""))</f>
        <v/>
      </c>
      <c r="O25" s="17">
        <f>IF(D25="","",IFERROR(IF(OR(D25&gt;TODAY(),AND(M25&lt;&gt;"",M25&lt;D25),AND(K25&lt;&gt;"",K25&lt;D25)),"Check dates",IF(L25="Completed",IF(M25="","Add completed date","Closed"),IF(L25="No Follow-Up Needed","Closed",IF(K25="","Add follow-up date",IF(K25&lt;TODAY(),"Past due",IF(K25&lt;=TODAY()+Assumptions!$G$5,"Due soon","Scheduled")))))),"Check dates"))</f>
        <v/>
      </c>
      <c r="Q25">
        <f>""</f>
        <v/>
      </c>
      <c r="R25">
        <f>""</f>
        <v/>
      </c>
      <c r="S25">
        <f>""</f>
        <v/>
      </c>
      <c r="T25">
        <f>""</f>
        <v/>
      </c>
      <c r="U25">
        <f>""</f>
        <v/>
      </c>
    </row>
    <row r="26" ht="24" customHeight="1">
      <c r="A26" s="14" t="n"/>
      <c r="B26" s="14" t="n"/>
      <c r="C26" s="14" t="n"/>
      <c r="D26" s="15" t="n"/>
      <c r="E26" s="14" t="n"/>
      <c r="F26" s="14" t="n"/>
      <c r="G26" s="14" t="n"/>
      <c r="H26" s="14" t="n"/>
      <c r="I26" s="14" t="n"/>
      <c r="J26" s="14" t="n"/>
      <c r="K26" s="15" t="n"/>
      <c r="L26" s="14" t="n"/>
      <c r="M26" s="15" t="n"/>
      <c r="N26" s="18">
        <f>IF(D26="","",IFERROR(IF(OR(L26="Completed",L26="No Follow-Up Needed"),IF(M26="","",MAX(0,M26-D26)),MAX(0,TODAY()-D26)),""))</f>
        <v/>
      </c>
      <c r="O26" s="19">
        <f>IF(D26="","",IFERROR(IF(OR(D26&gt;TODAY(),AND(M26&lt;&gt;"",M26&lt;D26),AND(K26&lt;&gt;"",K26&lt;D26)),"Check dates",IF(L26="Completed",IF(M26="","Add completed date","Closed"),IF(L26="No Follow-Up Needed","Closed",IF(K26="","Add follow-up date",IF(K26&lt;TODAY(),"Past due",IF(K26&lt;=TODAY()+Assumptions!$G$5,"Due soon","Scheduled")))))),"Check dates"))</f>
        <v/>
      </c>
      <c r="Q26">
        <f>""</f>
        <v/>
      </c>
      <c r="R26">
        <f>""</f>
        <v/>
      </c>
      <c r="S26">
        <f>""</f>
        <v/>
      </c>
      <c r="T26">
        <f>""</f>
        <v/>
      </c>
      <c r="U26">
        <f>""</f>
        <v/>
      </c>
    </row>
    <row r="27" ht="24" customHeight="1">
      <c r="A27" s="14" t="n"/>
      <c r="B27" s="14" t="n"/>
      <c r="C27" s="14" t="n"/>
      <c r="D27" s="15" t="n"/>
      <c r="E27" s="14" t="n"/>
      <c r="F27" s="14" t="n"/>
      <c r="G27" s="14" t="n"/>
      <c r="H27" s="14" t="n"/>
      <c r="I27" s="14" t="n"/>
      <c r="J27" s="14" t="n"/>
      <c r="K27" s="15" t="n"/>
      <c r="L27" s="14" t="n"/>
      <c r="M27" s="15" t="n"/>
      <c r="N27" s="16">
        <f>IF(D27="","",IFERROR(IF(OR(L27="Completed",L27="No Follow-Up Needed"),IF(M27="","",MAX(0,M27-D27)),MAX(0,TODAY()-D27)),""))</f>
        <v/>
      </c>
      <c r="O27" s="17">
        <f>IF(D27="","",IFERROR(IF(OR(D27&gt;TODAY(),AND(M27&lt;&gt;"",M27&lt;D27),AND(K27&lt;&gt;"",K27&lt;D27)),"Check dates",IF(L27="Completed",IF(M27="","Add completed date","Closed"),IF(L27="No Follow-Up Needed","Closed",IF(K27="","Add follow-up date",IF(K27&lt;TODAY(),"Past due",IF(K27&lt;=TODAY()+Assumptions!$G$5,"Due soon","Scheduled")))))),"Check dates"))</f>
        <v/>
      </c>
      <c r="Q27">
        <f>""</f>
        <v/>
      </c>
      <c r="R27">
        <f>""</f>
        <v/>
      </c>
      <c r="S27">
        <f>""</f>
        <v/>
      </c>
      <c r="T27">
        <f>""</f>
        <v/>
      </c>
      <c r="U27">
        <f>""</f>
        <v/>
      </c>
    </row>
    <row r="28" ht="24" customHeight="1">
      <c r="A28" s="14" t="n"/>
      <c r="B28" s="14" t="n"/>
      <c r="C28" s="14" t="n"/>
      <c r="D28" s="15" t="n"/>
      <c r="E28" s="14" t="n"/>
      <c r="F28" s="14" t="n"/>
      <c r="G28" s="14" t="n"/>
      <c r="H28" s="14" t="n"/>
      <c r="I28" s="14" t="n"/>
      <c r="J28" s="14" t="n"/>
      <c r="K28" s="15" t="n"/>
      <c r="L28" s="14" t="n"/>
      <c r="M28" s="15" t="n"/>
      <c r="N28" s="18">
        <f>IF(D28="","",IFERROR(IF(OR(L28="Completed",L28="No Follow-Up Needed"),IF(M28="","",MAX(0,M28-D28)),MAX(0,TODAY()-D28)),""))</f>
        <v/>
      </c>
      <c r="O28" s="19">
        <f>IF(D28="","",IFERROR(IF(OR(D28&gt;TODAY(),AND(M28&lt;&gt;"",M28&lt;D28),AND(K28&lt;&gt;"",K28&lt;D28)),"Check dates",IF(L28="Completed",IF(M28="","Add completed date","Closed"),IF(L28="No Follow-Up Needed","Closed",IF(K28="","Add follow-up date",IF(K28&lt;TODAY(),"Past due",IF(K28&lt;=TODAY()+Assumptions!$G$5,"Due soon","Scheduled")))))),"Check dates"))</f>
        <v/>
      </c>
      <c r="Q28">
        <f>""</f>
        <v/>
      </c>
      <c r="R28">
        <f>""</f>
        <v/>
      </c>
      <c r="S28">
        <f>""</f>
        <v/>
      </c>
      <c r="T28">
        <f>""</f>
        <v/>
      </c>
      <c r="U28">
        <f>""</f>
        <v/>
      </c>
    </row>
    <row r="29" ht="24" customHeight="1">
      <c r="A29" s="14" t="n"/>
      <c r="B29" s="14" t="n"/>
      <c r="C29" s="14" t="n"/>
      <c r="D29" s="15" t="n"/>
      <c r="E29" s="14" t="n"/>
      <c r="F29" s="14" t="n"/>
      <c r="G29" s="14" t="n"/>
      <c r="H29" s="14" t="n"/>
      <c r="I29" s="14" t="n"/>
      <c r="J29" s="14" t="n"/>
      <c r="K29" s="15" t="n"/>
      <c r="L29" s="14" t="n"/>
      <c r="M29" s="15" t="n"/>
      <c r="N29" s="16">
        <f>IF(D29="","",IFERROR(IF(OR(L29="Completed",L29="No Follow-Up Needed"),IF(M29="","",MAX(0,M29-D29)),MAX(0,TODAY()-D29)),""))</f>
        <v/>
      </c>
      <c r="O29" s="17">
        <f>IF(D29="","",IFERROR(IF(OR(D29&gt;TODAY(),AND(M29&lt;&gt;"",M29&lt;D29),AND(K29&lt;&gt;"",K29&lt;D29)),"Check dates",IF(L29="Completed",IF(M29="","Add completed date","Closed"),IF(L29="No Follow-Up Needed","Closed",IF(K29="","Add follow-up date",IF(K29&lt;TODAY(),"Past due",IF(K29&lt;=TODAY()+Assumptions!$G$5,"Due soon","Scheduled")))))),"Check dates"))</f>
        <v/>
      </c>
      <c r="Q29">
        <f>""</f>
        <v/>
      </c>
      <c r="R29">
        <f>""</f>
        <v/>
      </c>
      <c r="S29">
        <f>""</f>
        <v/>
      </c>
      <c r="T29">
        <f>""</f>
        <v/>
      </c>
      <c r="U29">
        <f>""</f>
        <v/>
      </c>
    </row>
    <row r="30" ht="24" customHeight="1">
      <c r="A30" s="14" t="n"/>
      <c r="B30" s="14" t="n"/>
      <c r="C30" s="14" t="n"/>
      <c r="D30" s="15" t="n"/>
      <c r="E30" s="14" t="n"/>
      <c r="F30" s="14" t="n"/>
      <c r="G30" s="14" t="n"/>
      <c r="H30" s="14" t="n"/>
      <c r="I30" s="14" t="n"/>
      <c r="J30" s="14" t="n"/>
      <c r="K30" s="15" t="n"/>
      <c r="L30" s="14" t="n"/>
      <c r="M30" s="15" t="n"/>
      <c r="N30" s="18">
        <f>IF(D30="","",IFERROR(IF(OR(L30="Completed",L30="No Follow-Up Needed"),IF(M30="","",MAX(0,M30-D30)),MAX(0,TODAY()-D30)),""))</f>
        <v/>
      </c>
      <c r="O30" s="19">
        <f>IF(D30="","",IFERROR(IF(OR(D30&gt;TODAY(),AND(M30&lt;&gt;"",M30&lt;D30),AND(K30&lt;&gt;"",K30&lt;D30)),"Check dates",IF(L30="Completed",IF(M30="","Add completed date","Closed"),IF(L30="No Follow-Up Needed","Closed",IF(K30="","Add follow-up date",IF(K30&lt;TODAY(),"Past due",IF(K30&lt;=TODAY()+Assumptions!$G$5,"Due soon","Scheduled")))))),"Check dates"))</f>
        <v/>
      </c>
      <c r="Q30">
        <f>""</f>
        <v/>
      </c>
      <c r="R30">
        <f>""</f>
        <v/>
      </c>
      <c r="S30">
        <f>""</f>
        <v/>
      </c>
      <c r="T30">
        <f>""</f>
        <v/>
      </c>
      <c r="U30">
        <f>""</f>
        <v/>
      </c>
    </row>
    <row r="31" ht="24" customHeight="1">
      <c r="A31" s="14" t="n"/>
      <c r="B31" s="14" t="n"/>
      <c r="C31" s="14" t="n"/>
      <c r="D31" s="15" t="n"/>
      <c r="E31" s="14" t="n"/>
      <c r="F31" s="14" t="n"/>
      <c r="G31" s="14" t="n"/>
      <c r="H31" s="14" t="n"/>
      <c r="I31" s="14" t="n"/>
      <c r="J31" s="14" t="n"/>
      <c r="K31" s="15" t="n"/>
      <c r="L31" s="14" t="n"/>
      <c r="M31" s="15" t="n"/>
      <c r="N31" s="16">
        <f>IF(D31="","",IFERROR(IF(OR(L31="Completed",L31="No Follow-Up Needed"),IF(M31="","",MAX(0,M31-D31)),MAX(0,TODAY()-D31)),""))</f>
        <v/>
      </c>
      <c r="O31" s="17">
        <f>IF(D31="","",IFERROR(IF(OR(D31&gt;TODAY(),AND(M31&lt;&gt;"",M31&lt;D31),AND(K31&lt;&gt;"",K31&lt;D31)),"Check dates",IF(L31="Completed",IF(M31="","Add completed date","Closed"),IF(L31="No Follow-Up Needed","Closed",IF(K31="","Add follow-up date",IF(K31&lt;TODAY(),"Past due",IF(K31&lt;=TODAY()+Assumptions!$G$5,"Due soon","Scheduled")))))),"Check dates"))</f>
        <v/>
      </c>
      <c r="Q31">
        <f>""</f>
        <v/>
      </c>
      <c r="R31">
        <f>""</f>
        <v/>
      </c>
      <c r="S31">
        <f>""</f>
        <v/>
      </c>
      <c r="T31">
        <f>""</f>
        <v/>
      </c>
      <c r="U31">
        <f>""</f>
        <v/>
      </c>
    </row>
    <row r="32" ht="24" customHeight="1">
      <c r="A32" s="14" t="n"/>
      <c r="B32" s="14" t="n"/>
      <c r="C32" s="14" t="n"/>
      <c r="D32" s="15" t="n"/>
      <c r="E32" s="14" t="n"/>
      <c r="F32" s="14" t="n"/>
      <c r="G32" s="14" t="n"/>
      <c r="H32" s="14" t="n"/>
      <c r="I32" s="14" t="n"/>
      <c r="J32" s="14" t="n"/>
      <c r="K32" s="15" t="n"/>
      <c r="L32" s="14" t="n"/>
      <c r="M32" s="15" t="n"/>
      <c r="N32" s="18">
        <f>IF(D32="","",IFERROR(IF(OR(L32="Completed",L32="No Follow-Up Needed"),IF(M32="","",MAX(0,M32-D32)),MAX(0,TODAY()-D32)),""))</f>
        <v/>
      </c>
      <c r="O32" s="19">
        <f>IF(D32="","",IFERROR(IF(OR(D32&gt;TODAY(),AND(M32&lt;&gt;"",M32&lt;D32),AND(K32&lt;&gt;"",K32&lt;D32)),"Check dates",IF(L32="Completed",IF(M32="","Add completed date","Closed"),IF(L32="No Follow-Up Needed","Closed",IF(K32="","Add follow-up date",IF(K32&lt;TODAY(),"Past due",IF(K32&lt;=TODAY()+Assumptions!$G$5,"Due soon","Scheduled")))))),"Check dates"))</f>
        <v/>
      </c>
      <c r="Q32">
        <f>""</f>
        <v/>
      </c>
      <c r="R32">
        <f>""</f>
        <v/>
      </c>
      <c r="S32">
        <f>""</f>
        <v/>
      </c>
      <c r="T32">
        <f>""</f>
        <v/>
      </c>
      <c r="U32">
        <f>""</f>
        <v/>
      </c>
    </row>
    <row r="33" ht="24" customHeight="1">
      <c r="A33" s="14" t="n"/>
      <c r="B33" s="14" t="n"/>
      <c r="C33" s="14" t="n"/>
      <c r="D33" s="15" t="n"/>
      <c r="E33" s="14" t="n"/>
      <c r="F33" s="14" t="n"/>
      <c r="G33" s="14" t="n"/>
      <c r="H33" s="14" t="n"/>
      <c r="I33" s="14" t="n"/>
      <c r="J33" s="14" t="n"/>
      <c r="K33" s="15" t="n"/>
      <c r="L33" s="14" t="n"/>
      <c r="M33" s="15" t="n"/>
      <c r="N33" s="16">
        <f>IF(D33="","",IFERROR(IF(OR(L33="Completed",L33="No Follow-Up Needed"),IF(M33="","",MAX(0,M33-D33)),MAX(0,TODAY()-D33)),""))</f>
        <v/>
      </c>
      <c r="O33" s="17">
        <f>IF(D33="","",IFERROR(IF(OR(D33&gt;TODAY(),AND(M33&lt;&gt;"",M33&lt;D33),AND(K33&lt;&gt;"",K33&lt;D33)),"Check dates",IF(L33="Completed",IF(M33="","Add completed date","Closed"),IF(L33="No Follow-Up Needed","Closed",IF(K33="","Add follow-up date",IF(K33&lt;TODAY(),"Past due",IF(K33&lt;=TODAY()+Assumptions!$G$5,"Due soon","Scheduled")))))),"Check dates"))</f>
        <v/>
      </c>
      <c r="Q33">
        <f>""</f>
        <v/>
      </c>
      <c r="R33">
        <f>""</f>
        <v/>
      </c>
      <c r="S33">
        <f>""</f>
        <v/>
      </c>
      <c r="T33">
        <f>""</f>
        <v/>
      </c>
      <c r="U33">
        <f>""</f>
        <v/>
      </c>
    </row>
    <row r="34" ht="24" customHeight="1">
      <c r="A34" s="14" t="n"/>
      <c r="B34" s="14" t="n"/>
      <c r="C34" s="14" t="n"/>
      <c r="D34" s="15" t="n"/>
      <c r="E34" s="14" t="n"/>
      <c r="F34" s="14" t="n"/>
      <c r="G34" s="14" t="n"/>
      <c r="H34" s="14" t="n"/>
      <c r="I34" s="14" t="n"/>
      <c r="J34" s="14" t="n"/>
      <c r="K34" s="15" t="n"/>
      <c r="L34" s="14" t="n"/>
      <c r="M34" s="15" t="n"/>
      <c r="N34" s="18">
        <f>IF(D34="","",IFERROR(IF(OR(L34="Completed",L34="No Follow-Up Needed"),IF(M34="","",MAX(0,M34-D34)),MAX(0,TODAY()-D34)),""))</f>
        <v/>
      </c>
      <c r="O34" s="19">
        <f>IF(D34="","",IFERROR(IF(OR(D34&gt;TODAY(),AND(M34&lt;&gt;"",M34&lt;D34),AND(K34&lt;&gt;"",K34&lt;D34)),"Check dates",IF(L34="Completed",IF(M34="","Add completed date","Closed"),IF(L34="No Follow-Up Needed","Closed",IF(K34="","Add follow-up date",IF(K34&lt;TODAY(),"Past due",IF(K34&lt;=TODAY()+Assumptions!$G$5,"Due soon","Scheduled")))))),"Check dates"))</f>
        <v/>
      </c>
      <c r="Q34">
        <f>""</f>
        <v/>
      </c>
      <c r="R34">
        <f>""</f>
        <v/>
      </c>
      <c r="S34">
        <f>""</f>
        <v/>
      </c>
      <c r="T34">
        <f>""</f>
        <v/>
      </c>
      <c r="U34">
        <f>""</f>
        <v/>
      </c>
    </row>
    <row r="35" ht="24" customHeight="1">
      <c r="A35" s="14" t="n"/>
      <c r="B35" s="14" t="n"/>
      <c r="C35" s="14" t="n"/>
      <c r="D35" s="15" t="n"/>
      <c r="E35" s="14" t="n"/>
      <c r="F35" s="14" t="n"/>
      <c r="G35" s="14" t="n"/>
      <c r="H35" s="14" t="n"/>
      <c r="I35" s="14" t="n"/>
      <c r="J35" s="14" t="n"/>
      <c r="K35" s="15" t="n"/>
      <c r="L35" s="14" t="n"/>
      <c r="M35" s="15" t="n"/>
      <c r="N35" s="16">
        <f>IF(D35="","",IFERROR(IF(OR(L35="Completed",L35="No Follow-Up Needed"),IF(M35="","",MAX(0,M35-D35)),MAX(0,TODAY()-D35)),""))</f>
        <v/>
      </c>
      <c r="O35" s="17">
        <f>IF(D35="","",IFERROR(IF(OR(D35&gt;TODAY(),AND(M35&lt;&gt;"",M35&lt;D35),AND(K35&lt;&gt;"",K35&lt;D35)),"Check dates",IF(L35="Completed",IF(M35="","Add completed date","Closed"),IF(L35="No Follow-Up Needed","Closed",IF(K35="","Add follow-up date",IF(K35&lt;TODAY(),"Past due",IF(K35&lt;=TODAY()+Assumptions!$G$5,"Due soon","Scheduled")))))),"Check dates"))</f>
        <v/>
      </c>
      <c r="Q35">
        <f>""</f>
        <v/>
      </c>
      <c r="R35">
        <f>""</f>
        <v/>
      </c>
      <c r="S35">
        <f>""</f>
        <v/>
      </c>
      <c r="T35">
        <f>""</f>
        <v/>
      </c>
      <c r="U35">
        <f>""</f>
        <v/>
      </c>
    </row>
    <row r="36" ht="24" customHeight="1">
      <c r="A36" s="14" t="n"/>
      <c r="B36" s="14" t="n"/>
      <c r="C36" s="14" t="n"/>
      <c r="D36" s="15" t="n"/>
      <c r="E36" s="14" t="n"/>
      <c r="F36" s="14" t="n"/>
      <c r="G36" s="14" t="n"/>
      <c r="H36" s="14" t="n"/>
      <c r="I36" s="14" t="n"/>
      <c r="J36" s="14" t="n"/>
      <c r="K36" s="15" t="n"/>
      <c r="L36" s="14" t="n"/>
      <c r="M36" s="15" t="n"/>
      <c r="N36" s="18">
        <f>IF(D36="","",IFERROR(IF(OR(L36="Completed",L36="No Follow-Up Needed"),IF(M36="","",MAX(0,M36-D36)),MAX(0,TODAY()-D36)),""))</f>
        <v/>
      </c>
      <c r="O36" s="19">
        <f>IF(D36="","",IFERROR(IF(OR(D36&gt;TODAY(),AND(M36&lt;&gt;"",M36&lt;D36),AND(K36&lt;&gt;"",K36&lt;D36)),"Check dates",IF(L36="Completed",IF(M36="","Add completed date","Closed"),IF(L36="No Follow-Up Needed","Closed",IF(K36="","Add follow-up date",IF(K36&lt;TODAY(),"Past due",IF(K36&lt;=TODAY()+Assumptions!$G$5,"Due soon","Scheduled")))))),"Check dates"))</f>
        <v/>
      </c>
      <c r="Q36">
        <f>""</f>
        <v/>
      </c>
      <c r="R36">
        <f>""</f>
        <v/>
      </c>
      <c r="S36">
        <f>""</f>
        <v/>
      </c>
      <c r="T36">
        <f>""</f>
        <v/>
      </c>
      <c r="U36">
        <f>""</f>
        <v/>
      </c>
    </row>
    <row r="37" ht="24" customHeight="1">
      <c r="A37" s="14" t="n"/>
      <c r="B37" s="14" t="n"/>
      <c r="C37" s="14" t="n"/>
      <c r="D37" s="15" t="n"/>
      <c r="E37" s="14" t="n"/>
      <c r="F37" s="14" t="n"/>
      <c r="G37" s="14" t="n"/>
      <c r="H37" s="14" t="n"/>
      <c r="I37" s="14" t="n"/>
      <c r="J37" s="14" t="n"/>
      <c r="K37" s="15" t="n"/>
      <c r="L37" s="14" t="n"/>
      <c r="M37" s="15" t="n"/>
      <c r="N37" s="16">
        <f>IF(D37="","",IFERROR(IF(OR(L37="Completed",L37="No Follow-Up Needed"),IF(M37="","",MAX(0,M37-D37)),MAX(0,TODAY()-D37)),""))</f>
        <v/>
      </c>
      <c r="O37" s="17">
        <f>IF(D37="","",IFERROR(IF(OR(D37&gt;TODAY(),AND(M37&lt;&gt;"",M37&lt;D37),AND(K37&lt;&gt;"",K37&lt;D37)),"Check dates",IF(L37="Completed",IF(M37="","Add completed date","Closed"),IF(L37="No Follow-Up Needed","Closed",IF(K37="","Add follow-up date",IF(K37&lt;TODAY(),"Past due",IF(K37&lt;=TODAY()+Assumptions!$G$5,"Due soon","Scheduled")))))),"Check dates"))</f>
        <v/>
      </c>
      <c r="Q37">
        <f>""</f>
        <v/>
      </c>
      <c r="R37">
        <f>""</f>
        <v/>
      </c>
      <c r="S37">
        <f>""</f>
        <v/>
      </c>
      <c r="T37">
        <f>""</f>
        <v/>
      </c>
      <c r="U37">
        <f>""</f>
        <v/>
      </c>
    </row>
    <row r="38" ht="24" customHeight="1">
      <c r="A38" s="14" t="n"/>
      <c r="B38" s="14" t="n"/>
      <c r="C38" s="14" t="n"/>
      <c r="D38" s="15" t="n"/>
      <c r="E38" s="14" t="n"/>
      <c r="F38" s="14" t="n"/>
      <c r="G38" s="14" t="n"/>
      <c r="H38" s="14" t="n"/>
      <c r="I38" s="14" t="n"/>
      <c r="J38" s="14" t="n"/>
      <c r="K38" s="15" t="n"/>
      <c r="L38" s="14" t="n"/>
      <c r="M38" s="15" t="n"/>
      <c r="N38" s="18">
        <f>IF(D38="","",IFERROR(IF(OR(L38="Completed",L38="No Follow-Up Needed"),IF(M38="","",MAX(0,M38-D38)),MAX(0,TODAY()-D38)),""))</f>
        <v/>
      </c>
      <c r="O38" s="19">
        <f>IF(D38="","",IFERROR(IF(OR(D38&gt;TODAY(),AND(M38&lt;&gt;"",M38&lt;D38),AND(K38&lt;&gt;"",K38&lt;D38)),"Check dates",IF(L38="Completed",IF(M38="","Add completed date","Closed"),IF(L38="No Follow-Up Needed","Closed",IF(K38="","Add follow-up date",IF(K38&lt;TODAY(),"Past due",IF(K38&lt;=TODAY()+Assumptions!$G$5,"Due soon","Scheduled")))))),"Check dates"))</f>
        <v/>
      </c>
      <c r="Q38">
        <f>""</f>
        <v/>
      </c>
      <c r="R38">
        <f>""</f>
        <v/>
      </c>
      <c r="S38">
        <f>""</f>
        <v/>
      </c>
      <c r="T38">
        <f>""</f>
        <v/>
      </c>
      <c r="U38">
        <f>""</f>
        <v/>
      </c>
    </row>
    <row r="39" ht="24" customHeight="1">
      <c r="A39" s="14" t="n"/>
      <c r="B39" s="14" t="n"/>
      <c r="C39" s="14" t="n"/>
      <c r="D39" s="15" t="n"/>
      <c r="E39" s="14" t="n"/>
      <c r="F39" s="14" t="n"/>
      <c r="G39" s="14" t="n"/>
      <c r="H39" s="14" t="n"/>
      <c r="I39" s="14" t="n"/>
      <c r="J39" s="14" t="n"/>
      <c r="K39" s="15" t="n"/>
      <c r="L39" s="14" t="n"/>
      <c r="M39" s="15" t="n"/>
      <c r="N39" s="16">
        <f>IF(D39="","",IFERROR(IF(OR(L39="Completed",L39="No Follow-Up Needed"),IF(M39="","",MAX(0,M39-D39)),MAX(0,TODAY()-D39)),""))</f>
        <v/>
      </c>
      <c r="O39" s="17">
        <f>IF(D39="","",IFERROR(IF(OR(D39&gt;TODAY(),AND(M39&lt;&gt;"",M39&lt;D39),AND(K39&lt;&gt;"",K39&lt;D39)),"Check dates",IF(L39="Completed",IF(M39="","Add completed date","Closed"),IF(L39="No Follow-Up Needed","Closed",IF(K39="","Add follow-up date",IF(K39&lt;TODAY(),"Past due",IF(K39&lt;=TODAY()+Assumptions!$G$5,"Due soon","Scheduled")))))),"Check dates"))</f>
        <v/>
      </c>
      <c r="Q39">
        <f>""</f>
        <v/>
      </c>
      <c r="R39">
        <f>""</f>
        <v/>
      </c>
      <c r="S39">
        <f>""</f>
        <v/>
      </c>
      <c r="T39">
        <f>""</f>
        <v/>
      </c>
      <c r="U39">
        <f>""</f>
        <v/>
      </c>
    </row>
    <row r="40" ht="24" customHeight="1">
      <c r="A40" s="14" t="n"/>
      <c r="B40" s="14" t="n"/>
      <c r="C40" s="14" t="n"/>
      <c r="D40" s="15" t="n"/>
      <c r="E40" s="14" t="n"/>
      <c r="F40" s="14" t="n"/>
      <c r="G40" s="14" t="n"/>
      <c r="H40" s="14" t="n"/>
      <c r="I40" s="14" t="n"/>
      <c r="J40" s="14" t="n"/>
      <c r="K40" s="15" t="n"/>
      <c r="L40" s="14" t="n"/>
      <c r="M40" s="15" t="n"/>
      <c r="N40" s="18">
        <f>IF(D40="","",IFERROR(IF(OR(L40="Completed",L40="No Follow-Up Needed"),IF(M40="","",MAX(0,M40-D40)),MAX(0,TODAY()-D40)),""))</f>
        <v/>
      </c>
      <c r="O40" s="19">
        <f>IF(D40="","",IFERROR(IF(OR(D40&gt;TODAY(),AND(M40&lt;&gt;"",M40&lt;D40),AND(K40&lt;&gt;"",K40&lt;D40)),"Check dates",IF(L40="Completed",IF(M40="","Add completed date","Closed"),IF(L40="No Follow-Up Needed","Closed",IF(K40="","Add follow-up date",IF(K40&lt;TODAY(),"Past due",IF(K40&lt;=TODAY()+Assumptions!$G$5,"Due soon","Scheduled")))))),"Check dates"))</f>
        <v/>
      </c>
      <c r="Q40">
        <f>""</f>
        <v/>
      </c>
      <c r="R40">
        <f>""</f>
        <v/>
      </c>
      <c r="S40">
        <f>""</f>
        <v/>
      </c>
      <c r="T40">
        <f>""</f>
        <v/>
      </c>
      <c r="U40">
        <f>""</f>
        <v/>
      </c>
    </row>
    <row r="41" ht="24" customHeight="1">
      <c r="A41" s="14" t="n"/>
      <c r="B41" s="14" t="n"/>
      <c r="C41" s="14" t="n"/>
      <c r="D41" s="15" t="n"/>
      <c r="E41" s="14" t="n"/>
      <c r="F41" s="14" t="n"/>
      <c r="G41" s="14" t="n"/>
      <c r="H41" s="14" t="n"/>
      <c r="I41" s="14" t="n"/>
      <c r="J41" s="14" t="n"/>
      <c r="K41" s="15" t="n"/>
      <c r="L41" s="14" t="n"/>
      <c r="M41" s="15" t="n"/>
      <c r="N41" s="16">
        <f>IF(D41="","",IFERROR(IF(OR(L41="Completed",L41="No Follow-Up Needed"),IF(M41="","",MAX(0,M41-D41)),MAX(0,TODAY()-D41)),""))</f>
        <v/>
      </c>
      <c r="O41" s="17">
        <f>IF(D41="","",IFERROR(IF(OR(D41&gt;TODAY(),AND(M41&lt;&gt;"",M41&lt;D41),AND(K41&lt;&gt;"",K41&lt;D41)),"Check dates",IF(L41="Completed",IF(M41="","Add completed date","Closed"),IF(L41="No Follow-Up Needed","Closed",IF(K41="","Add follow-up date",IF(K41&lt;TODAY(),"Past due",IF(K41&lt;=TODAY()+Assumptions!$G$5,"Due soon","Scheduled")))))),"Check dates"))</f>
        <v/>
      </c>
      <c r="Q41">
        <f>""</f>
        <v/>
      </c>
      <c r="R41">
        <f>""</f>
        <v/>
      </c>
      <c r="S41">
        <f>""</f>
        <v/>
      </c>
      <c r="T41">
        <f>""</f>
        <v/>
      </c>
      <c r="U41">
        <f>""</f>
        <v/>
      </c>
    </row>
    <row r="42" ht="24" customHeight="1">
      <c r="A42" s="14" t="n"/>
      <c r="B42" s="14" t="n"/>
      <c r="C42" s="14" t="n"/>
      <c r="D42" s="15" t="n"/>
      <c r="E42" s="14" t="n"/>
      <c r="F42" s="14" t="n"/>
      <c r="G42" s="14" t="n"/>
      <c r="H42" s="14" t="n"/>
      <c r="I42" s="14" t="n"/>
      <c r="J42" s="14" t="n"/>
      <c r="K42" s="15" t="n"/>
      <c r="L42" s="14" t="n"/>
      <c r="M42" s="15" t="n"/>
      <c r="N42" s="18">
        <f>IF(D42="","",IFERROR(IF(OR(L42="Completed",L42="No Follow-Up Needed"),IF(M42="","",MAX(0,M42-D42)),MAX(0,TODAY()-D42)),""))</f>
        <v/>
      </c>
      <c r="O42" s="19">
        <f>IF(D42="","",IFERROR(IF(OR(D42&gt;TODAY(),AND(M42&lt;&gt;"",M42&lt;D42),AND(K42&lt;&gt;"",K42&lt;D42)),"Check dates",IF(L42="Completed",IF(M42="","Add completed date","Closed"),IF(L42="No Follow-Up Needed","Closed",IF(K42="","Add follow-up date",IF(K42&lt;TODAY(),"Past due",IF(K42&lt;=TODAY()+Assumptions!$G$5,"Due soon","Scheduled")))))),"Check dates"))</f>
        <v/>
      </c>
      <c r="Q42">
        <f>""</f>
        <v/>
      </c>
      <c r="R42">
        <f>""</f>
        <v/>
      </c>
      <c r="S42">
        <f>""</f>
        <v/>
      </c>
      <c r="T42">
        <f>""</f>
        <v/>
      </c>
      <c r="U42">
        <f>""</f>
        <v/>
      </c>
    </row>
    <row r="43" ht="24" customHeight="1">
      <c r="A43" s="14" t="n"/>
      <c r="B43" s="14" t="n"/>
      <c r="C43" s="14" t="n"/>
      <c r="D43" s="15" t="n"/>
      <c r="E43" s="14" t="n"/>
      <c r="F43" s="14" t="n"/>
      <c r="G43" s="14" t="n"/>
      <c r="H43" s="14" t="n"/>
      <c r="I43" s="14" t="n"/>
      <c r="J43" s="14" t="n"/>
      <c r="K43" s="15" t="n"/>
      <c r="L43" s="14" t="n"/>
      <c r="M43" s="15" t="n"/>
      <c r="N43" s="16">
        <f>IF(D43="","",IFERROR(IF(OR(L43="Completed",L43="No Follow-Up Needed"),IF(M43="","",MAX(0,M43-D43)),MAX(0,TODAY()-D43)),""))</f>
        <v/>
      </c>
      <c r="O43" s="17">
        <f>IF(D43="","",IFERROR(IF(OR(D43&gt;TODAY(),AND(M43&lt;&gt;"",M43&lt;D43),AND(K43&lt;&gt;"",K43&lt;D43)),"Check dates",IF(L43="Completed",IF(M43="","Add completed date","Closed"),IF(L43="No Follow-Up Needed","Closed",IF(K43="","Add follow-up date",IF(K43&lt;TODAY(),"Past due",IF(K43&lt;=TODAY()+Assumptions!$G$5,"Due soon","Scheduled")))))),"Check dates"))</f>
        <v/>
      </c>
      <c r="Q43">
        <f>""</f>
        <v/>
      </c>
      <c r="R43">
        <f>""</f>
        <v/>
      </c>
      <c r="S43">
        <f>""</f>
        <v/>
      </c>
      <c r="T43">
        <f>""</f>
        <v/>
      </c>
      <c r="U43">
        <f>""</f>
        <v/>
      </c>
    </row>
    <row r="44" ht="24" customHeight="1">
      <c r="A44" s="14" t="n"/>
      <c r="B44" s="14" t="n"/>
      <c r="C44" s="14" t="n"/>
      <c r="D44" s="15" t="n"/>
      <c r="E44" s="14" t="n"/>
      <c r="F44" s="14" t="n"/>
      <c r="G44" s="14" t="n"/>
      <c r="H44" s="14" t="n"/>
      <c r="I44" s="14" t="n"/>
      <c r="J44" s="14" t="n"/>
      <c r="K44" s="15" t="n"/>
      <c r="L44" s="14" t="n"/>
      <c r="M44" s="15" t="n"/>
      <c r="N44" s="18">
        <f>IF(D44="","",IFERROR(IF(OR(L44="Completed",L44="No Follow-Up Needed"),IF(M44="","",MAX(0,M44-D44)),MAX(0,TODAY()-D44)),""))</f>
        <v/>
      </c>
      <c r="O44" s="19">
        <f>IF(D44="","",IFERROR(IF(OR(D44&gt;TODAY(),AND(M44&lt;&gt;"",M44&lt;D44),AND(K44&lt;&gt;"",K44&lt;D44)),"Check dates",IF(L44="Completed",IF(M44="","Add completed date","Closed"),IF(L44="No Follow-Up Needed","Closed",IF(K44="","Add follow-up date",IF(K44&lt;TODAY(),"Past due",IF(K44&lt;=TODAY()+Assumptions!$G$5,"Due soon","Scheduled")))))),"Check dates"))</f>
        <v/>
      </c>
      <c r="Q44">
        <f>""</f>
        <v/>
      </c>
      <c r="R44">
        <f>""</f>
        <v/>
      </c>
      <c r="S44">
        <f>""</f>
        <v/>
      </c>
      <c r="T44">
        <f>""</f>
        <v/>
      </c>
      <c r="U44">
        <f>""</f>
        <v/>
      </c>
    </row>
    <row r="45" ht="24" customHeight="1">
      <c r="A45" s="14" t="n"/>
      <c r="B45" s="14" t="n"/>
      <c r="C45" s="14" t="n"/>
      <c r="D45" s="15" t="n"/>
      <c r="E45" s="14" t="n"/>
      <c r="F45" s="14" t="n"/>
      <c r="G45" s="14" t="n"/>
      <c r="H45" s="14" t="n"/>
      <c r="I45" s="14" t="n"/>
      <c r="J45" s="14" t="n"/>
      <c r="K45" s="15" t="n"/>
      <c r="L45" s="14" t="n"/>
      <c r="M45" s="15" t="n"/>
      <c r="N45" s="16">
        <f>IF(D45="","",IFERROR(IF(OR(L45="Completed",L45="No Follow-Up Needed"),IF(M45="","",MAX(0,M45-D45)),MAX(0,TODAY()-D45)),""))</f>
        <v/>
      </c>
      <c r="O45" s="17">
        <f>IF(D45="","",IFERROR(IF(OR(D45&gt;TODAY(),AND(M45&lt;&gt;"",M45&lt;D45),AND(K45&lt;&gt;"",K45&lt;D45)),"Check dates",IF(L45="Completed",IF(M45="","Add completed date","Closed"),IF(L45="No Follow-Up Needed","Closed",IF(K45="","Add follow-up date",IF(K45&lt;TODAY(),"Past due",IF(K45&lt;=TODAY()+Assumptions!$G$5,"Due soon","Scheduled")))))),"Check dates"))</f>
        <v/>
      </c>
      <c r="Q45">
        <f>""</f>
        <v/>
      </c>
      <c r="R45">
        <f>""</f>
        <v/>
      </c>
      <c r="S45">
        <f>""</f>
        <v/>
      </c>
      <c r="T45">
        <f>""</f>
        <v/>
      </c>
      <c r="U45">
        <f>""</f>
        <v/>
      </c>
    </row>
    <row r="46" ht="24" customHeight="1">
      <c r="A46" s="14" t="n"/>
      <c r="B46" s="14" t="n"/>
      <c r="C46" s="14" t="n"/>
      <c r="D46" s="15" t="n"/>
      <c r="E46" s="14" t="n"/>
      <c r="F46" s="14" t="n"/>
      <c r="G46" s="14" t="n"/>
      <c r="H46" s="14" t="n"/>
      <c r="I46" s="14" t="n"/>
      <c r="J46" s="14" t="n"/>
      <c r="K46" s="15" t="n"/>
      <c r="L46" s="14" t="n"/>
      <c r="M46" s="15" t="n"/>
      <c r="N46" s="18">
        <f>IF(D46="","",IFERROR(IF(OR(L46="Completed",L46="No Follow-Up Needed"),IF(M46="","",MAX(0,M46-D46)),MAX(0,TODAY()-D46)),""))</f>
        <v/>
      </c>
      <c r="O46" s="19">
        <f>IF(D46="","",IFERROR(IF(OR(D46&gt;TODAY(),AND(M46&lt;&gt;"",M46&lt;D46),AND(K46&lt;&gt;"",K46&lt;D46)),"Check dates",IF(L46="Completed",IF(M46="","Add completed date","Closed"),IF(L46="No Follow-Up Needed","Closed",IF(K46="","Add follow-up date",IF(K46&lt;TODAY(),"Past due",IF(K46&lt;=TODAY()+Assumptions!$G$5,"Due soon","Scheduled")))))),"Check dates"))</f>
        <v/>
      </c>
      <c r="Q46">
        <f>""</f>
        <v/>
      </c>
      <c r="R46">
        <f>""</f>
        <v/>
      </c>
      <c r="S46">
        <f>""</f>
        <v/>
      </c>
      <c r="T46">
        <f>""</f>
        <v/>
      </c>
      <c r="U46">
        <f>""</f>
        <v/>
      </c>
    </row>
    <row r="47" ht="24" customHeight="1">
      <c r="A47" s="14" t="n"/>
      <c r="B47" s="14" t="n"/>
      <c r="C47" s="14" t="n"/>
      <c r="D47" s="15" t="n"/>
      <c r="E47" s="14" t="n"/>
      <c r="F47" s="14" t="n"/>
      <c r="G47" s="14" t="n"/>
      <c r="H47" s="14" t="n"/>
      <c r="I47" s="14" t="n"/>
      <c r="J47" s="14" t="n"/>
      <c r="K47" s="15" t="n"/>
      <c r="L47" s="14" t="n"/>
      <c r="M47" s="15" t="n"/>
      <c r="N47" s="16">
        <f>IF(D47="","",IFERROR(IF(OR(L47="Completed",L47="No Follow-Up Needed"),IF(M47="","",MAX(0,M47-D47)),MAX(0,TODAY()-D47)),""))</f>
        <v/>
      </c>
      <c r="O47" s="17">
        <f>IF(D47="","",IFERROR(IF(OR(D47&gt;TODAY(),AND(M47&lt;&gt;"",M47&lt;D47),AND(K47&lt;&gt;"",K47&lt;D47)),"Check dates",IF(L47="Completed",IF(M47="","Add completed date","Closed"),IF(L47="No Follow-Up Needed","Closed",IF(K47="","Add follow-up date",IF(K47&lt;TODAY(),"Past due",IF(K47&lt;=TODAY()+Assumptions!$G$5,"Due soon","Scheduled")))))),"Check dates"))</f>
        <v/>
      </c>
      <c r="Q47">
        <f>""</f>
        <v/>
      </c>
      <c r="R47">
        <f>""</f>
        <v/>
      </c>
      <c r="S47">
        <f>""</f>
        <v/>
      </c>
      <c r="T47">
        <f>""</f>
        <v/>
      </c>
      <c r="U47">
        <f>""</f>
        <v/>
      </c>
    </row>
    <row r="48" ht="24" customHeight="1">
      <c r="A48" s="14" t="n"/>
      <c r="B48" s="14" t="n"/>
      <c r="C48" s="14" t="n"/>
      <c r="D48" s="15" t="n"/>
      <c r="E48" s="14" t="n"/>
      <c r="F48" s="14" t="n"/>
      <c r="G48" s="14" t="n"/>
      <c r="H48" s="14" t="n"/>
      <c r="I48" s="14" t="n"/>
      <c r="J48" s="14" t="n"/>
      <c r="K48" s="15" t="n"/>
      <c r="L48" s="14" t="n"/>
      <c r="M48" s="15" t="n"/>
      <c r="N48" s="18">
        <f>IF(D48="","",IFERROR(IF(OR(L48="Completed",L48="No Follow-Up Needed"),IF(M48="","",MAX(0,M48-D48)),MAX(0,TODAY()-D48)),""))</f>
        <v/>
      </c>
      <c r="O48" s="19">
        <f>IF(D48="","",IFERROR(IF(OR(D48&gt;TODAY(),AND(M48&lt;&gt;"",M48&lt;D48),AND(K48&lt;&gt;"",K48&lt;D48)),"Check dates",IF(L48="Completed",IF(M48="","Add completed date","Closed"),IF(L48="No Follow-Up Needed","Closed",IF(K48="","Add follow-up date",IF(K48&lt;TODAY(),"Past due",IF(K48&lt;=TODAY()+Assumptions!$G$5,"Due soon","Scheduled")))))),"Check dates"))</f>
        <v/>
      </c>
      <c r="Q48">
        <f>""</f>
        <v/>
      </c>
      <c r="R48">
        <f>""</f>
        <v/>
      </c>
      <c r="S48">
        <f>""</f>
        <v/>
      </c>
      <c r="T48">
        <f>""</f>
        <v/>
      </c>
      <c r="U48">
        <f>""</f>
        <v/>
      </c>
    </row>
    <row r="49" ht="24" customHeight="1">
      <c r="A49" s="14" t="n"/>
      <c r="B49" s="14" t="n"/>
      <c r="C49" s="14" t="n"/>
      <c r="D49" s="15" t="n"/>
      <c r="E49" s="14" t="n"/>
      <c r="F49" s="14" t="n"/>
      <c r="G49" s="14" t="n"/>
      <c r="H49" s="14" t="n"/>
      <c r="I49" s="14" t="n"/>
      <c r="J49" s="14" t="n"/>
      <c r="K49" s="15" t="n"/>
      <c r="L49" s="14" t="n"/>
      <c r="M49" s="15" t="n"/>
      <c r="N49" s="16">
        <f>IF(D49="","",IFERROR(IF(OR(L49="Completed",L49="No Follow-Up Needed"),IF(M49="","",MAX(0,M49-D49)),MAX(0,TODAY()-D49)),""))</f>
        <v/>
      </c>
      <c r="O49" s="17">
        <f>IF(D49="","",IFERROR(IF(OR(D49&gt;TODAY(),AND(M49&lt;&gt;"",M49&lt;D49),AND(K49&lt;&gt;"",K49&lt;D49)),"Check dates",IF(L49="Completed",IF(M49="","Add completed date","Closed"),IF(L49="No Follow-Up Needed","Closed",IF(K49="","Add follow-up date",IF(K49&lt;TODAY(),"Past due",IF(K49&lt;=TODAY()+Assumptions!$G$5,"Due soon","Scheduled")))))),"Check dates"))</f>
        <v/>
      </c>
      <c r="Q49">
        <f>""</f>
        <v/>
      </c>
      <c r="R49">
        <f>""</f>
        <v/>
      </c>
      <c r="S49">
        <f>""</f>
        <v/>
      </c>
      <c r="T49">
        <f>""</f>
        <v/>
      </c>
      <c r="U49">
        <f>""</f>
        <v/>
      </c>
    </row>
    <row r="50" ht="24" customHeight="1">
      <c r="A50" s="14" t="n"/>
      <c r="B50" s="14" t="n"/>
      <c r="C50" s="14" t="n"/>
      <c r="D50" s="15" t="n"/>
      <c r="E50" s="14" t="n"/>
      <c r="F50" s="14" t="n"/>
      <c r="G50" s="14" t="n"/>
      <c r="H50" s="14" t="n"/>
      <c r="I50" s="14" t="n"/>
      <c r="J50" s="14" t="n"/>
      <c r="K50" s="15" t="n"/>
      <c r="L50" s="14" t="n"/>
      <c r="M50" s="15" t="n"/>
      <c r="N50" s="18">
        <f>IF(D50="","",IFERROR(IF(OR(L50="Completed",L50="No Follow-Up Needed"),IF(M50="","",MAX(0,M50-D50)),MAX(0,TODAY()-D50)),""))</f>
        <v/>
      </c>
      <c r="O50" s="19">
        <f>IF(D50="","",IFERROR(IF(OR(D50&gt;TODAY(),AND(M50&lt;&gt;"",M50&lt;D50),AND(K50&lt;&gt;"",K50&lt;D50)),"Check dates",IF(L50="Completed",IF(M50="","Add completed date","Closed"),IF(L50="No Follow-Up Needed","Closed",IF(K50="","Add follow-up date",IF(K50&lt;TODAY(),"Past due",IF(K50&lt;=TODAY()+Assumptions!$G$5,"Due soon","Scheduled")))))),"Check dates"))</f>
        <v/>
      </c>
      <c r="Q50">
        <f>""</f>
        <v/>
      </c>
      <c r="R50">
        <f>""</f>
        <v/>
      </c>
      <c r="S50">
        <f>""</f>
        <v/>
      </c>
      <c r="T50">
        <f>""</f>
        <v/>
      </c>
      <c r="U50">
        <f>""</f>
        <v/>
      </c>
    </row>
    <row r="51" ht="24" customHeight="1">
      <c r="A51" s="14" t="n"/>
      <c r="B51" s="14" t="n"/>
      <c r="C51" s="14" t="n"/>
      <c r="D51" s="15" t="n"/>
      <c r="E51" s="14" t="n"/>
      <c r="F51" s="14" t="n"/>
      <c r="G51" s="14" t="n"/>
      <c r="H51" s="14" t="n"/>
      <c r="I51" s="14" t="n"/>
      <c r="J51" s="14" t="n"/>
      <c r="K51" s="15" t="n"/>
      <c r="L51" s="14" t="n"/>
      <c r="M51" s="15" t="n"/>
      <c r="N51" s="16">
        <f>IF(D51="","",IFERROR(IF(OR(L51="Completed",L51="No Follow-Up Needed"),IF(M51="","",MAX(0,M51-D51)),MAX(0,TODAY()-D51)),""))</f>
        <v/>
      </c>
      <c r="O51" s="17">
        <f>IF(D51="","",IFERROR(IF(OR(D51&gt;TODAY(),AND(M51&lt;&gt;"",M51&lt;D51),AND(K51&lt;&gt;"",K51&lt;D51)),"Check dates",IF(L51="Completed",IF(M51="","Add completed date","Closed"),IF(L51="No Follow-Up Needed","Closed",IF(K51="","Add follow-up date",IF(K51&lt;TODAY(),"Past due",IF(K51&lt;=TODAY()+Assumptions!$G$5,"Due soon","Scheduled")))))),"Check dates"))</f>
        <v/>
      </c>
      <c r="Q51">
        <f>""</f>
        <v/>
      </c>
      <c r="R51">
        <f>""</f>
        <v/>
      </c>
      <c r="S51">
        <f>""</f>
        <v/>
      </c>
      <c r="T51">
        <f>""</f>
        <v/>
      </c>
      <c r="U51">
        <f>""</f>
        <v/>
      </c>
    </row>
    <row r="52" ht="24" customHeight="1">
      <c r="A52" s="14" t="n"/>
      <c r="B52" s="14" t="n"/>
      <c r="C52" s="14" t="n"/>
      <c r="D52" s="15" t="n"/>
      <c r="E52" s="14" t="n"/>
      <c r="F52" s="14" t="n"/>
      <c r="G52" s="14" t="n"/>
      <c r="H52" s="14" t="n"/>
      <c r="I52" s="14" t="n"/>
      <c r="J52" s="14" t="n"/>
      <c r="K52" s="15" t="n"/>
      <c r="L52" s="14" t="n"/>
      <c r="M52" s="15" t="n"/>
      <c r="N52" s="18">
        <f>IF(D52="","",IFERROR(IF(OR(L52="Completed",L52="No Follow-Up Needed"),IF(M52="","",MAX(0,M52-D52)),MAX(0,TODAY()-D52)),""))</f>
        <v/>
      </c>
      <c r="O52" s="19">
        <f>IF(D52="","",IFERROR(IF(OR(D52&gt;TODAY(),AND(M52&lt;&gt;"",M52&lt;D52),AND(K52&lt;&gt;"",K52&lt;D52)),"Check dates",IF(L52="Completed",IF(M52="","Add completed date","Closed"),IF(L52="No Follow-Up Needed","Closed",IF(K52="","Add follow-up date",IF(K52&lt;TODAY(),"Past due",IF(K52&lt;=TODAY()+Assumptions!$G$5,"Due soon","Scheduled")))))),"Check dates"))</f>
        <v/>
      </c>
      <c r="Q52">
        <f>""</f>
        <v/>
      </c>
      <c r="R52">
        <f>""</f>
        <v/>
      </c>
      <c r="S52">
        <f>""</f>
        <v/>
      </c>
      <c r="T52">
        <f>""</f>
        <v/>
      </c>
      <c r="U52">
        <f>""</f>
        <v/>
      </c>
    </row>
    <row r="53" ht="24" customHeight="1">
      <c r="A53" s="14" t="n"/>
      <c r="B53" s="14" t="n"/>
      <c r="C53" s="14" t="n"/>
      <c r="D53" s="15" t="n"/>
      <c r="E53" s="14" t="n"/>
      <c r="F53" s="14" t="n"/>
      <c r="G53" s="14" t="n"/>
      <c r="H53" s="14" t="n"/>
      <c r="I53" s="14" t="n"/>
      <c r="J53" s="14" t="n"/>
      <c r="K53" s="15" t="n"/>
      <c r="L53" s="14" t="n"/>
      <c r="M53" s="15" t="n"/>
      <c r="N53" s="16">
        <f>IF(D53="","",IFERROR(IF(OR(L53="Completed",L53="No Follow-Up Needed"),IF(M53="","",MAX(0,M53-D53)),MAX(0,TODAY()-D53)),""))</f>
        <v/>
      </c>
      <c r="O53" s="17">
        <f>IF(D53="","",IFERROR(IF(OR(D53&gt;TODAY(),AND(M53&lt;&gt;"",M53&lt;D53),AND(K53&lt;&gt;"",K53&lt;D53)),"Check dates",IF(L53="Completed",IF(M53="","Add completed date","Closed"),IF(L53="No Follow-Up Needed","Closed",IF(K53="","Add follow-up date",IF(K53&lt;TODAY(),"Past due",IF(K53&lt;=TODAY()+Assumptions!$G$5,"Due soon","Scheduled")))))),"Check dates"))</f>
        <v/>
      </c>
      <c r="Q53">
        <f>""</f>
        <v/>
      </c>
      <c r="R53">
        <f>""</f>
        <v/>
      </c>
      <c r="S53">
        <f>""</f>
        <v/>
      </c>
      <c r="T53">
        <f>""</f>
        <v/>
      </c>
      <c r="U53">
        <f>""</f>
        <v/>
      </c>
    </row>
    <row r="54" ht="24" customHeight="1">
      <c r="A54" s="14" t="n"/>
      <c r="B54" s="14" t="n"/>
      <c r="C54" s="14" t="n"/>
      <c r="D54" s="15" t="n"/>
      <c r="E54" s="14" t="n"/>
      <c r="F54" s="14" t="n"/>
      <c r="G54" s="14" t="n"/>
      <c r="H54" s="14" t="n"/>
      <c r="I54" s="14" t="n"/>
      <c r="J54" s="14" t="n"/>
      <c r="K54" s="15" t="n"/>
      <c r="L54" s="14" t="n"/>
      <c r="M54" s="15" t="n"/>
      <c r="N54" s="18">
        <f>IF(D54="","",IFERROR(IF(OR(L54="Completed",L54="No Follow-Up Needed"),IF(M54="","",MAX(0,M54-D54)),MAX(0,TODAY()-D54)),""))</f>
        <v/>
      </c>
      <c r="O54" s="19">
        <f>IF(D54="","",IFERROR(IF(OR(D54&gt;TODAY(),AND(M54&lt;&gt;"",M54&lt;D54),AND(K54&lt;&gt;"",K54&lt;D54)),"Check dates",IF(L54="Completed",IF(M54="","Add completed date","Closed"),IF(L54="No Follow-Up Needed","Closed",IF(K54="","Add follow-up date",IF(K54&lt;TODAY(),"Past due",IF(K54&lt;=TODAY()+Assumptions!$G$5,"Due soon","Scheduled")))))),"Check dates"))</f>
        <v/>
      </c>
      <c r="Q54">
        <f>""</f>
        <v/>
      </c>
      <c r="R54">
        <f>""</f>
        <v/>
      </c>
      <c r="S54">
        <f>""</f>
        <v/>
      </c>
      <c r="T54">
        <f>""</f>
        <v/>
      </c>
      <c r="U54">
        <f>""</f>
        <v/>
      </c>
    </row>
    <row r="55" ht="24" customHeight="1">
      <c r="A55" s="14" t="n"/>
      <c r="B55" s="14" t="n"/>
      <c r="C55" s="14" t="n"/>
      <c r="D55" s="15" t="n"/>
      <c r="E55" s="14" t="n"/>
      <c r="F55" s="14" t="n"/>
      <c r="G55" s="14" t="n"/>
      <c r="H55" s="14" t="n"/>
      <c r="I55" s="14" t="n"/>
      <c r="J55" s="14" t="n"/>
      <c r="K55" s="15" t="n"/>
      <c r="L55" s="14" t="n"/>
      <c r="M55" s="15" t="n"/>
      <c r="N55" s="16">
        <f>IF(D55="","",IFERROR(IF(OR(L55="Completed",L55="No Follow-Up Needed"),IF(M55="","",MAX(0,M55-D55)),MAX(0,TODAY()-D55)),""))</f>
        <v/>
      </c>
      <c r="O55" s="17">
        <f>IF(D55="","",IFERROR(IF(OR(D55&gt;TODAY(),AND(M55&lt;&gt;"",M55&lt;D55),AND(K55&lt;&gt;"",K55&lt;D55)),"Check dates",IF(L55="Completed",IF(M55="","Add completed date","Closed"),IF(L55="No Follow-Up Needed","Closed",IF(K55="","Add follow-up date",IF(K55&lt;TODAY(),"Past due",IF(K55&lt;=TODAY()+Assumptions!$G$5,"Due soon","Scheduled")))))),"Check dates"))</f>
        <v/>
      </c>
      <c r="Q55">
        <f>""</f>
        <v/>
      </c>
      <c r="R55">
        <f>""</f>
        <v/>
      </c>
      <c r="S55">
        <f>""</f>
        <v/>
      </c>
      <c r="T55">
        <f>""</f>
        <v/>
      </c>
      <c r="U55">
        <f>""</f>
        <v/>
      </c>
    </row>
    <row r="56" ht="24" customHeight="1">
      <c r="A56" s="14" t="n"/>
      <c r="B56" s="14" t="n"/>
      <c r="C56" s="14" t="n"/>
      <c r="D56" s="15" t="n"/>
      <c r="E56" s="14" t="n"/>
      <c r="F56" s="14" t="n"/>
      <c r="G56" s="14" t="n"/>
      <c r="H56" s="14" t="n"/>
      <c r="I56" s="14" t="n"/>
      <c r="J56" s="14" t="n"/>
      <c r="K56" s="15" t="n"/>
      <c r="L56" s="14" t="n"/>
      <c r="M56" s="15" t="n"/>
      <c r="N56" s="18">
        <f>IF(D56="","",IFERROR(IF(OR(L56="Completed",L56="No Follow-Up Needed"),IF(M56="","",MAX(0,M56-D56)),MAX(0,TODAY()-D56)),""))</f>
        <v/>
      </c>
      <c r="O56" s="19">
        <f>IF(D56="","",IFERROR(IF(OR(D56&gt;TODAY(),AND(M56&lt;&gt;"",M56&lt;D56),AND(K56&lt;&gt;"",K56&lt;D56)),"Check dates",IF(L56="Completed",IF(M56="","Add completed date","Closed"),IF(L56="No Follow-Up Needed","Closed",IF(K56="","Add follow-up date",IF(K56&lt;TODAY(),"Past due",IF(K56&lt;=TODAY()+Assumptions!$G$5,"Due soon","Scheduled")))))),"Check dates"))</f>
        <v/>
      </c>
      <c r="Q56">
        <f>""</f>
        <v/>
      </c>
      <c r="R56">
        <f>""</f>
        <v/>
      </c>
      <c r="S56">
        <f>""</f>
        <v/>
      </c>
      <c r="T56">
        <f>""</f>
        <v/>
      </c>
      <c r="U56">
        <f>""</f>
        <v/>
      </c>
    </row>
    <row r="57" ht="24" customHeight="1">
      <c r="A57" s="14" t="n"/>
      <c r="B57" s="14" t="n"/>
      <c r="C57" s="14" t="n"/>
      <c r="D57" s="15" t="n"/>
      <c r="E57" s="14" t="n"/>
      <c r="F57" s="14" t="n"/>
      <c r="G57" s="14" t="n"/>
      <c r="H57" s="14" t="n"/>
      <c r="I57" s="14" t="n"/>
      <c r="J57" s="14" t="n"/>
      <c r="K57" s="15" t="n"/>
      <c r="L57" s="14" t="n"/>
      <c r="M57" s="15" t="n"/>
      <c r="N57" s="16">
        <f>IF(D57="","",IFERROR(IF(OR(L57="Completed",L57="No Follow-Up Needed"),IF(M57="","",MAX(0,M57-D57)),MAX(0,TODAY()-D57)),""))</f>
        <v/>
      </c>
      <c r="O57" s="17">
        <f>IF(D57="","",IFERROR(IF(OR(D57&gt;TODAY(),AND(M57&lt;&gt;"",M57&lt;D57),AND(K57&lt;&gt;"",K57&lt;D57)),"Check dates",IF(L57="Completed",IF(M57="","Add completed date","Closed"),IF(L57="No Follow-Up Needed","Closed",IF(K57="","Add follow-up date",IF(K57&lt;TODAY(),"Past due",IF(K57&lt;=TODAY()+Assumptions!$G$5,"Due soon","Scheduled")))))),"Check dates"))</f>
        <v/>
      </c>
      <c r="Q57">
        <f>""</f>
        <v/>
      </c>
      <c r="R57">
        <f>""</f>
        <v/>
      </c>
      <c r="S57">
        <f>""</f>
        <v/>
      </c>
      <c r="T57">
        <f>""</f>
        <v/>
      </c>
      <c r="U57">
        <f>""</f>
        <v/>
      </c>
    </row>
    <row r="58" ht="24" customHeight="1">
      <c r="A58" s="14" t="n"/>
      <c r="B58" s="14" t="n"/>
      <c r="C58" s="14" t="n"/>
      <c r="D58" s="15" t="n"/>
      <c r="E58" s="14" t="n"/>
      <c r="F58" s="14" t="n"/>
      <c r="G58" s="14" t="n"/>
      <c r="H58" s="14" t="n"/>
      <c r="I58" s="14" t="n"/>
      <c r="J58" s="14" t="n"/>
      <c r="K58" s="15" t="n"/>
      <c r="L58" s="14" t="n"/>
      <c r="M58" s="15" t="n"/>
      <c r="N58" s="18">
        <f>IF(D58="","",IFERROR(IF(OR(L58="Completed",L58="No Follow-Up Needed"),IF(M58="","",MAX(0,M58-D58)),MAX(0,TODAY()-D58)),""))</f>
        <v/>
      </c>
      <c r="O58" s="19">
        <f>IF(D58="","",IFERROR(IF(OR(D58&gt;TODAY(),AND(M58&lt;&gt;"",M58&lt;D58),AND(K58&lt;&gt;"",K58&lt;D58)),"Check dates",IF(L58="Completed",IF(M58="","Add completed date","Closed"),IF(L58="No Follow-Up Needed","Closed",IF(K58="","Add follow-up date",IF(K58&lt;TODAY(),"Past due",IF(K58&lt;=TODAY()+Assumptions!$G$5,"Due soon","Scheduled")))))),"Check dates"))</f>
        <v/>
      </c>
      <c r="Q58">
        <f>""</f>
        <v/>
      </c>
      <c r="R58">
        <f>""</f>
        <v/>
      </c>
      <c r="S58">
        <f>""</f>
        <v/>
      </c>
      <c r="T58">
        <f>""</f>
        <v/>
      </c>
      <c r="U58">
        <f>""</f>
        <v/>
      </c>
    </row>
    <row r="59" ht="24" customHeight="1">
      <c r="A59" s="14" t="n"/>
      <c r="B59" s="14" t="n"/>
      <c r="C59" s="14" t="n"/>
      <c r="D59" s="15" t="n"/>
      <c r="E59" s="14" t="n"/>
      <c r="F59" s="14" t="n"/>
      <c r="G59" s="14" t="n"/>
      <c r="H59" s="14" t="n"/>
      <c r="I59" s="14" t="n"/>
      <c r="J59" s="14" t="n"/>
      <c r="K59" s="15" t="n"/>
      <c r="L59" s="14" t="n"/>
      <c r="M59" s="15" t="n"/>
      <c r="N59" s="16">
        <f>IF(D59="","",IFERROR(IF(OR(L59="Completed",L59="No Follow-Up Needed"),IF(M59="","",MAX(0,M59-D59)),MAX(0,TODAY()-D59)),""))</f>
        <v/>
      </c>
      <c r="O59" s="17">
        <f>IF(D59="","",IFERROR(IF(OR(D59&gt;TODAY(),AND(M59&lt;&gt;"",M59&lt;D59),AND(K59&lt;&gt;"",K59&lt;D59)),"Check dates",IF(L59="Completed",IF(M59="","Add completed date","Closed"),IF(L59="No Follow-Up Needed","Closed",IF(K59="","Add follow-up date",IF(K59&lt;TODAY(),"Past due",IF(K59&lt;=TODAY()+Assumptions!$G$5,"Due soon","Scheduled")))))),"Check dates"))</f>
        <v/>
      </c>
      <c r="Q59">
        <f>""</f>
        <v/>
      </c>
      <c r="R59">
        <f>""</f>
        <v/>
      </c>
      <c r="S59">
        <f>""</f>
        <v/>
      </c>
      <c r="T59">
        <f>""</f>
        <v/>
      </c>
      <c r="U59">
        <f>""</f>
        <v/>
      </c>
    </row>
    <row r="60" ht="24" customHeight="1">
      <c r="A60" s="14" t="n"/>
      <c r="B60" s="14" t="n"/>
      <c r="C60" s="14" t="n"/>
      <c r="D60" s="15" t="n"/>
      <c r="E60" s="14" t="n"/>
      <c r="F60" s="14" t="n"/>
      <c r="G60" s="14" t="n"/>
      <c r="H60" s="14" t="n"/>
      <c r="I60" s="14" t="n"/>
      <c r="J60" s="14" t="n"/>
      <c r="K60" s="15" t="n"/>
      <c r="L60" s="14" t="n"/>
      <c r="M60" s="15" t="n"/>
      <c r="N60" s="18">
        <f>IF(D60="","",IFERROR(IF(OR(L60="Completed",L60="No Follow-Up Needed"),IF(M60="","",MAX(0,M60-D60)),MAX(0,TODAY()-D60)),""))</f>
        <v/>
      </c>
      <c r="O60" s="19">
        <f>IF(D60="","",IFERROR(IF(OR(D60&gt;TODAY(),AND(M60&lt;&gt;"",M60&lt;D60),AND(K60&lt;&gt;"",K60&lt;D60)),"Check dates",IF(L60="Completed",IF(M60="","Add completed date","Closed"),IF(L60="No Follow-Up Needed","Closed",IF(K60="","Add follow-up date",IF(K60&lt;TODAY(),"Past due",IF(K60&lt;=TODAY()+Assumptions!$G$5,"Due soon","Scheduled")))))),"Check dates"))</f>
        <v/>
      </c>
      <c r="Q60">
        <f>""</f>
        <v/>
      </c>
      <c r="R60">
        <f>""</f>
        <v/>
      </c>
      <c r="S60">
        <f>""</f>
        <v/>
      </c>
      <c r="T60">
        <f>""</f>
        <v/>
      </c>
      <c r="U60">
        <f>""</f>
        <v/>
      </c>
    </row>
    <row r="61" ht="24" customHeight="1">
      <c r="A61" s="14" t="n"/>
      <c r="B61" s="14" t="n"/>
      <c r="C61" s="14" t="n"/>
      <c r="D61" s="15" t="n"/>
      <c r="E61" s="14" t="n"/>
      <c r="F61" s="14" t="n"/>
      <c r="G61" s="14" t="n"/>
      <c r="H61" s="14" t="n"/>
      <c r="I61" s="14" t="n"/>
      <c r="J61" s="14" t="n"/>
      <c r="K61" s="15" t="n"/>
      <c r="L61" s="14" t="n"/>
      <c r="M61" s="15" t="n"/>
      <c r="N61" s="16">
        <f>IF(D61="","",IFERROR(IF(OR(L61="Completed",L61="No Follow-Up Needed"),IF(M61="","",MAX(0,M61-D61)),MAX(0,TODAY()-D61)),""))</f>
        <v/>
      </c>
      <c r="O61" s="17">
        <f>IF(D61="","",IFERROR(IF(OR(D61&gt;TODAY(),AND(M61&lt;&gt;"",M61&lt;D61),AND(K61&lt;&gt;"",K61&lt;D61)),"Check dates",IF(L61="Completed",IF(M61="","Add completed date","Closed"),IF(L61="No Follow-Up Needed","Closed",IF(K61="","Add follow-up date",IF(K61&lt;TODAY(),"Past due",IF(K61&lt;=TODAY()+Assumptions!$G$5,"Due soon","Scheduled")))))),"Check dates"))</f>
        <v/>
      </c>
      <c r="Q61">
        <f>""</f>
        <v/>
      </c>
      <c r="R61">
        <f>""</f>
        <v/>
      </c>
      <c r="S61">
        <f>""</f>
        <v/>
      </c>
      <c r="T61">
        <f>""</f>
        <v/>
      </c>
      <c r="U61">
        <f>""</f>
        <v/>
      </c>
    </row>
    <row r="62" ht="24" customHeight="1">
      <c r="A62" s="14" t="n"/>
      <c r="B62" s="14" t="n"/>
      <c r="C62" s="14" t="n"/>
      <c r="D62" s="15" t="n"/>
      <c r="E62" s="14" t="n"/>
      <c r="F62" s="14" t="n"/>
      <c r="G62" s="14" t="n"/>
      <c r="H62" s="14" t="n"/>
      <c r="I62" s="14" t="n"/>
      <c r="J62" s="14" t="n"/>
      <c r="K62" s="15" t="n"/>
      <c r="L62" s="14" t="n"/>
      <c r="M62" s="15" t="n"/>
      <c r="N62" s="18">
        <f>IF(D62="","",IFERROR(IF(OR(L62="Completed",L62="No Follow-Up Needed"),IF(M62="","",MAX(0,M62-D62)),MAX(0,TODAY()-D62)),""))</f>
        <v/>
      </c>
      <c r="O62" s="19">
        <f>IF(D62="","",IFERROR(IF(OR(D62&gt;TODAY(),AND(M62&lt;&gt;"",M62&lt;D62),AND(K62&lt;&gt;"",K62&lt;D62)),"Check dates",IF(L62="Completed",IF(M62="","Add completed date","Closed"),IF(L62="No Follow-Up Needed","Closed",IF(K62="","Add follow-up date",IF(K62&lt;TODAY(),"Past due",IF(K62&lt;=TODAY()+Assumptions!$G$5,"Due soon","Scheduled")))))),"Check dates"))</f>
        <v/>
      </c>
      <c r="Q62">
        <f>""</f>
        <v/>
      </c>
      <c r="R62">
        <f>""</f>
        <v/>
      </c>
      <c r="S62">
        <f>""</f>
        <v/>
      </c>
      <c r="T62">
        <f>""</f>
        <v/>
      </c>
      <c r="U62">
        <f>""</f>
        <v/>
      </c>
    </row>
    <row r="63" ht="24" customHeight="1">
      <c r="A63" s="14" t="n"/>
      <c r="B63" s="14" t="n"/>
      <c r="C63" s="14" t="n"/>
      <c r="D63" s="15" t="n"/>
      <c r="E63" s="14" t="n"/>
      <c r="F63" s="14" t="n"/>
      <c r="G63" s="14" t="n"/>
      <c r="H63" s="14" t="n"/>
      <c r="I63" s="14" t="n"/>
      <c r="J63" s="14" t="n"/>
      <c r="K63" s="15" t="n"/>
      <c r="L63" s="14" t="n"/>
      <c r="M63" s="15" t="n"/>
      <c r="N63" s="16">
        <f>IF(D63="","",IFERROR(IF(OR(L63="Completed",L63="No Follow-Up Needed"),IF(M63="","",MAX(0,M63-D63)),MAX(0,TODAY()-D63)),""))</f>
        <v/>
      </c>
      <c r="O63" s="17">
        <f>IF(D63="","",IFERROR(IF(OR(D63&gt;TODAY(),AND(M63&lt;&gt;"",M63&lt;D63),AND(K63&lt;&gt;"",K63&lt;D63)),"Check dates",IF(L63="Completed",IF(M63="","Add completed date","Closed"),IF(L63="No Follow-Up Needed","Closed",IF(K63="","Add follow-up date",IF(K63&lt;TODAY(),"Past due",IF(K63&lt;=TODAY()+Assumptions!$G$5,"Due soon","Scheduled")))))),"Check dates"))</f>
        <v/>
      </c>
      <c r="Q63">
        <f>""</f>
        <v/>
      </c>
      <c r="R63">
        <f>""</f>
        <v/>
      </c>
      <c r="S63">
        <f>""</f>
        <v/>
      </c>
      <c r="T63">
        <f>""</f>
        <v/>
      </c>
      <c r="U63">
        <f>""</f>
        <v/>
      </c>
    </row>
    <row r="64" ht="24" customHeight="1">
      <c r="A64" s="14" t="n"/>
      <c r="B64" s="14" t="n"/>
      <c r="C64" s="14" t="n"/>
      <c r="D64" s="15" t="n"/>
      <c r="E64" s="14" t="n"/>
      <c r="F64" s="14" t="n"/>
      <c r="G64" s="14" t="n"/>
      <c r="H64" s="14" t="n"/>
      <c r="I64" s="14" t="n"/>
      <c r="J64" s="14" t="n"/>
      <c r="K64" s="15" t="n"/>
      <c r="L64" s="14" t="n"/>
      <c r="M64" s="15" t="n"/>
      <c r="N64" s="18">
        <f>IF(D64="","",IFERROR(IF(OR(L64="Completed",L64="No Follow-Up Needed"),IF(M64="","",MAX(0,M64-D64)),MAX(0,TODAY()-D64)),""))</f>
        <v/>
      </c>
      <c r="O64" s="19">
        <f>IF(D64="","",IFERROR(IF(OR(D64&gt;TODAY(),AND(M64&lt;&gt;"",M64&lt;D64),AND(K64&lt;&gt;"",K64&lt;D64)),"Check dates",IF(L64="Completed",IF(M64="","Add completed date","Closed"),IF(L64="No Follow-Up Needed","Closed",IF(K64="","Add follow-up date",IF(K64&lt;TODAY(),"Past due",IF(K64&lt;=TODAY()+Assumptions!$G$5,"Due soon","Scheduled")))))),"Check dates"))</f>
        <v/>
      </c>
      <c r="Q64">
        <f>""</f>
        <v/>
      </c>
      <c r="R64">
        <f>""</f>
        <v/>
      </c>
      <c r="S64">
        <f>""</f>
        <v/>
      </c>
      <c r="T64">
        <f>""</f>
        <v/>
      </c>
      <c r="U64">
        <f>""</f>
        <v/>
      </c>
    </row>
    <row r="65" ht="24" customHeight="1">
      <c r="A65" s="14" t="n"/>
      <c r="B65" s="14" t="n"/>
      <c r="C65" s="14" t="n"/>
      <c r="D65" s="15" t="n"/>
      <c r="E65" s="14" t="n"/>
      <c r="F65" s="14" t="n"/>
      <c r="G65" s="14" t="n"/>
      <c r="H65" s="14" t="n"/>
      <c r="I65" s="14" t="n"/>
      <c r="J65" s="14" t="n"/>
      <c r="K65" s="15" t="n"/>
      <c r="L65" s="14" t="n"/>
      <c r="M65" s="15" t="n"/>
      <c r="N65" s="16">
        <f>IF(D65="","",IFERROR(IF(OR(L65="Completed",L65="No Follow-Up Needed"),IF(M65="","",MAX(0,M65-D65)),MAX(0,TODAY()-D65)),""))</f>
        <v/>
      </c>
      <c r="O65" s="17">
        <f>IF(D65="","",IFERROR(IF(OR(D65&gt;TODAY(),AND(M65&lt;&gt;"",M65&lt;D65),AND(K65&lt;&gt;"",K65&lt;D65)),"Check dates",IF(L65="Completed",IF(M65="","Add completed date","Closed"),IF(L65="No Follow-Up Needed","Closed",IF(K65="","Add follow-up date",IF(K65&lt;TODAY(),"Past due",IF(K65&lt;=TODAY()+Assumptions!$G$5,"Due soon","Scheduled")))))),"Check dates"))</f>
        <v/>
      </c>
      <c r="Q65">
        <f>""</f>
        <v/>
      </c>
      <c r="R65">
        <f>""</f>
        <v/>
      </c>
      <c r="S65">
        <f>""</f>
        <v/>
      </c>
      <c r="T65">
        <f>""</f>
        <v/>
      </c>
      <c r="U65">
        <f>""</f>
        <v/>
      </c>
    </row>
    <row r="66" ht="24" customHeight="1">
      <c r="A66" s="14" t="n"/>
      <c r="B66" s="14" t="n"/>
      <c r="C66" s="14" t="n"/>
      <c r="D66" s="15" t="n"/>
      <c r="E66" s="14" t="n"/>
      <c r="F66" s="14" t="n"/>
      <c r="G66" s="14" t="n"/>
      <c r="H66" s="14" t="n"/>
      <c r="I66" s="14" t="n"/>
      <c r="J66" s="14" t="n"/>
      <c r="K66" s="15" t="n"/>
      <c r="L66" s="14" t="n"/>
      <c r="M66" s="15" t="n"/>
      <c r="N66" s="18">
        <f>IF(D66="","",IFERROR(IF(OR(L66="Completed",L66="No Follow-Up Needed"),IF(M66="","",MAX(0,M66-D66)),MAX(0,TODAY()-D66)),""))</f>
        <v/>
      </c>
      <c r="O66" s="19">
        <f>IF(D66="","",IFERROR(IF(OR(D66&gt;TODAY(),AND(M66&lt;&gt;"",M66&lt;D66),AND(K66&lt;&gt;"",K66&lt;D66)),"Check dates",IF(L66="Completed",IF(M66="","Add completed date","Closed"),IF(L66="No Follow-Up Needed","Closed",IF(K66="","Add follow-up date",IF(K66&lt;TODAY(),"Past due",IF(K66&lt;=TODAY()+Assumptions!$G$5,"Due soon","Scheduled")))))),"Check dates"))</f>
        <v/>
      </c>
      <c r="Q66">
        <f>""</f>
        <v/>
      </c>
      <c r="R66">
        <f>""</f>
        <v/>
      </c>
      <c r="S66">
        <f>""</f>
        <v/>
      </c>
      <c r="T66">
        <f>""</f>
        <v/>
      </c>
      <c r="U66">
        <f>""</f>
        <v/>
      </c>
    </row>
    <row r="67" ht="24" customHeight="1">
      <c r="A67" s="14" t="n"/>
      <c r="B67" s="14" t="n"/>
      <c r="C67" s="14" t="n"/>
      <c r="D67" s="15" t="n"/>
      <c r="E67" s="14" t="n"/>
      <c r="F67" s="14" t="n"/>
      <c r="G67" s="14" t="n"/>
      <c r="H67" s="14" t="n"/>
      <c r="I67" s="14" t="n"/>
      <c r="J67" s="14" t="n"/>
      <c r="K67" s="15" t="n"/>
      <c r="L67" s="14" t="n"/>
      <c r="M67" s="15" t="n"/>
      <c r="N67" s="16">
        <f>IF(D67="","",IFERROR(IF(OR(L67="Completed",L67="No Follow-Up Needed"),IF(M67="","",MAX(0,M67-D67)),MAX(0,TODAY()-D67)),""))</f>
        <v/>
      </c>
      <c r="O67" s="17">
        <f>IF(D67="","",IFERROR(IF(OR(D67&gt;TODAY(),AND(M67&lt;&gt;"",M67&lt;D67),AND(K67&lt;&gt;"",K67&lt;D67)),"Check dates",IF(L67="Completed",IF(M67="","Add completed date","Closed"),IF(L67="No Follow-Up Needed","Closed",IF(K67="","Add follow-up date",IF(K67&lt;TODAY(),"Past due",IF(K67&lt;=TODAY()+Assumptions!$G$5,"Due soon","Scheduled")))))),"Check dates"))</f>
        <v/>
      </c>
      <c r="Q67">
        <f>""</f>
        <v/>
      </c>
      <c r="R67">
        <f>""</f>
        <v/>
      </c>
      <c r="S67">
        <f>""</f>
        <v/>
      </c>
      <c r="T67">
        <f>""</f>
        <v/>
      </c>
      <c r="U67">
        <f>""</f>
        <v/>
      </c>
    </row>
    <row r="68" ht="24" customHeight="1">
      <c r="A68" s="14" t="n"/>
      <c r="B68" s="14" t="n"/>
      <c r="C68" s="14" t="n"/>
      <c r="D68" s="15" t="n"/>
      <c r="E68" s="14" t="n"/>
      <c r="F68" s="14" t="n"/>
      <c r="G68" s="14" t="n"/>
      <c r="H68" s="14" t="n"/>
      <c r="I68" s="14" t="n"/>
      <c r="J68" s="14" t="n"/>
      <c r="K68" s="15" t="n"/>
      <c r="L68" s="14" t="n"/>
      <c r="M68" s="15" t="n"/>
      <c r="N68" s="18">
        <f>IF(D68="","",IFERROR(IF(OR(L68="Completed",L68="No Follow-Up Needed"),IF(M68="","",MAX(0,M68-D68)),MAX(0,TODAY()-D68)),""))</f>
        <v/>
      </c>
      <c r="O68" s="19">
        <f>IF(D68="","",IFERROR(IF(OR(D68&gt;TODAY(),AND(M68&lt;&gt;"",M68&lt;D68),AND(K68&lt;&gt;"",K68&lt;D68)),"Check dates",IF(L68="Completed",IF(M68="","Add completed date","Closed"),IF(L68="No Follow-Up Needed","Closed",IF(K68="","Add follow-up date",IF(K68&lt;TODAY(),"Past due",IF(K68&lt;=TODAY()+Assumptions!$G$5,"Due soon","Scheduled")))))),"Check dates"))</f>
        <v/>
      </c>
      <c r="Q68">
        <f>""</f>
        <v/>
      </c>
      <c r="R68">
        <f>""</f>
        <v/>
      </c>
      <c r="S68">
        <f>""</f>
        <v/>
      </c>
      <c r="T68">
        <f>""</f>
        <v/>
      </c>
      <c r="U68">
        <f>""</f>
        <v/>
      </c>
    </row>
    <row r="69" ht="24" customHeight="1">
      <c r="A69" s="14" t="n"/>
      <c r="B69" s="14" t="n"/>
      <c r="C69" s="14" t="n"/>
      <c r="D69" s="15" t="n"/>
      <c r="E69" s="14" t="n"/>
      <c r="F69" s="14" t="n"/>
      <c r="G69" s="14" t="n"/>
      <c r="H69" s="14" t="n"/>
      <c r="I69" s="14" t="n"/>
      <c r="J69" s="14" t="n"/>
      <c r="K69" s="15" t="n"/>
      <c r="L69" s="14" t="n"/>
      <c r="M69" s="15" t="n"/>
      <c r="N69" s="16">
        <f>IF(D69="","",IFERROR(IF(OR(L69="Completed",L69="No Follow-Up Needed"),IF(M69="","",MAX(0,M69-D69)),MAX(0,TODAY()-D69)),""))</f>
        <v/>
      </c>
      <c r="O69" s="17">
        <f>IF(D69="","",IFERROR(IF(OR(D69&gt;TODAY(),AND(M69&lt;&gt;"",M69&lt;D69),AND(K69&lt;&gt;"",K69&lt;D69)),"Check dates",IF(L69="Completed",IF(M69="","Add completed date","Closed"),IF(L69="No Follow-Up Needed","Closed",IF(K69="","Add follow-up date",IF(K69&lt;TODAY(),"Past due",IF(K69&lt;=TODAY()+Assumptions!$G$5,"Due soon","Scheduled")))))),"Check dates"))</f>
        <v/>
      </c>
      <c r="Q69">
        <f>""</f>
        <v/>
      </c>
      <c r="R69">
        <f>""</f>
        <v/>
      </c>
      <c r="S69">
        <f>""</f>
        <v/>
      </c>
      <c r="T69">
        <f>""</f>
        <v/>
      </c>
      <c r="U69">
        <f>""</f>
        <v/>
      </c>
    </row>
    <row r="70" ht="24" customHeight="1">
      <c r="A70" s="14" t="n"/>
      <c r="B70" s="14" t="n"/>
      <c r="C70" s="14" t="n"/>
      <c r="D70" s="15" t="n"/>
      <c r="E70" s="14" t="n"/>
      <c r="F70" s="14" t="n"/>
      <c r="G70" s="14" t="n"/>
      <c r="H70" s="14" t="n"/>
      <c r="I70" s="14" t="n"/>
      <c r="J70" s="14" t="n"/>
      <c r="K70" s="15" t="n"/>
      <c r="L70" s="14" t="n"/>
      <c r="M70" s="15" t="n"/>
      <c r="N70" s="18">
        <f>IF(D70="","",IFERROR(IF(OR(L70="Completed",L70="No Follow-Up Needed"),IF(M70="","",MAX(0,M70-D70)),MAX(0,TODAY()-D70)),""))</f>
        <v/>
      </c>
      <c r="O70" s="19">
        <f>IF(D70="","",IFERROR(IF(OR(D70&gt;TODAY(),AND(M70&lt;&gt;"",M70&lt;D70),AND(K70&lt;&gt;"",K70&lt;D70)),"Check dates",IF(L70="Completed",IF(M70="","Add completed date","Closed"),IF(L70="No Follow-Up Needed","Closed",IF(K70="","Add follow-up date",IF(K70&lt;TODAY(),"Past due",IF(K70&lt;=TODAY()+Assumptions!$G$5,"Due soon","Scheduled")))))),"Check dates"))</f>
        <v/>
      </c>
      <c r="Q70">
        <f>""</f>
        <v/>
      </c>
      <c r="R70">
        <f>""</f>
        <v/>
      </c>
      <c r="S70">
        <f>""</f>
        <v/>
      </c>
      <c r="T70">
        <f>""</f>
        <v/>
      </c>
      <c r="U70">
        <f>""</f>
        <v/>
      </c>
    </row>
    <row r="71" ht="24" customHeight="1">
      <c r="A71" s="14" t="n"/>
      <c r="B71" s="14" t="n"/>
      <c r="C71" s="14" t="n"/>
      <c r="D71" s="15" t="n"/>
      <c r="E71" s="14" t="n"/>
      <c r="F71" s="14" t="n"/>
      <c r="G71" s="14" t="n"/>
      <c r="H71" s="14" t="n"/>
      <c r="I71" s="14" t="n"/>
      <c r="J71" s="14" t="n"/>
      <c r="K71" s="15" t="n"/>
      <c r="L71" s="14" t="n"/>
      <c r="M71" s="15" t="n"/>
      <c r="N71" s="16">
        <f>IF(D71="","",IFERROR(IF(OR(L71="Completed",L71="No Follow-Up Needed"),IF(M71="","",MAX(0,M71-D71)),MAX(0,TODAY()-D71)),""))</f>
        <v/>
      </c>
      <c r="O71" s="17">
        <f>IF(D71="","",IFERROR(IF(OR(D71&gt;TODAY(),AND(M71&lt;&gt;"",M71&lt;D71),AND(K71&lt;&gt;"",K71&lt;D71)),"Check dates",IF(L71="Completed",IF(M71="","Add completed date","Closed"),IF(L71="No Follow-Up Needed","Closed",IF(K71="","Add follow-up date",IF(K71&lt;TODAY(),"Past due",IF(K71&lt;=TODAY()+Assumptions!$G$5,"Due soon","Scheduled")))))),"Check dates"))</f>
        <v/>
      </c>
      <c r="Q71">
        <f>""</f>
        <v/>
      </c>
      <c r="R71">
        <f>""</f>
        <v/>
      </c>
      <c r="S71">
        <f>""</f>
        <v/>
      </c>
      <c r="T71">
        <f>""</f>
        <v/>
      </c>
      <c r="U71">
        <f>""</f>
        <v/>
      </c>
    </row>
    <row r="72" ht="24" customHeight="1">
      <c r="A72" s="14" t="n"/>
      <c r="B72" s="14" t="n"/>
      <c r="C72" s="14" t="n"/>
      <c r="D72" s="15" t="n"/>
      <c r="E72" s="14" t="n"/>
      <c r="F72" s="14" t="n"/>
      <c r="G72" s="14" t="n"/>
      <c r="H72" s="14" t="n"/>
      <c r="I72" s="14" t="n"/>
      <c r="J72" s="14" t="n"/>
      <c r="K72" s="15" t="n"/>
      <c r="L72" s="14" t="n"/>
      <c r="M72" s="15" t="n"/>
      <c r="N72" s="18">
        <f>IF(D72="","",IFERROR(IF(OR(L72="Completed",L72="No Follow-Up Needed"),IF(M72="","",MAX(0,M72-D72)),MAX(0,TODAY()-D72)),""))</f>
        <v/>
      </c>
      <c r="O72" s="19">
        <f>IF(D72="","",IFERROR(IF(OR(D72&gt;TODAY(),AND(M72&lt;&gt;"",M72&lt;D72),AND(K72&lt;&gt;"",K72&lt;D72)),"Check dates",IF(L72="Completed",IF(M72="","Add completed date","Closed"),IF(L72="No Follow-Up Needed","Closed",IF(K72="","Add follow-up date",IF(K72&lt;TODAY(),"Past due",IF(K72&lt;=TODAY()+Assumptions!$G$5,"Due soon","Scheduled")))))),"Check dates"))</f>
        <v/>
      </c>
      <c r="Q72">
        <f>""</f>
        <v/>
      </c>
      <c r="R72">
        <f>""</f>
        <v/>
      </c>
      <c r="S72">
        <f>""</f>
        <v/>
      </c>
      <c r="T72">
        <f>""</f>
        <v/>
      </c>
      <c r="U72">
        <f>""</f>
        <v/>
      </c>
    </row>
    <row r="73" ht="24" customHeight="1">
      <c r="A73" s="14" t="n"/>
      <c r="B73" s="14" t="n"/>
      <c r="C73" s="14" t="n"/>
      <c r="D73" s="15" t="n"/>
      <c r="E73" s="14" t="n"/>
      <c r="F73" s="14" t="n"/>
      <c r="G73" s="14" t="n"/>
      <c r="H73" s="14" t="n"/>
      <c r="I73" s="14" t="n"/>
      <c r="J73" s="14" t="n"/>
      <c r="K73" s="15" t="n"/>
      <c r="L73" s="14" t="n"/>
      <c r="M73" s="15" t="n"/>
      <c r="N73" s="16">
        <f>IF(D73="","",IFERROR(IF(OR(L73="Completed",L73="No Follow-Up Needed"),IF(M73="","",MAX(0,M73-D73)),MAX(0,TODAY()-D73)),""))</f>
        <v/>
      </c>
      <c r="O73" s="17">
        <f>IF(D73="","",IFERROR(IF(OR(D73&gt;TODAY(),AND(M73&lt;&gt;"",M73&lt;D73),AND(K73&lt;&gt;"",K73&lt;D73)),"Check dates",IF(L73="Completed",IF(M73="","Add completed date","Closed"),IF(L73="No Follow-Up Needed","Closed",IF(K73="","Add follow-up date",IF(K73&lt;TODAY(),"Past due",IF(K73&lt;=TODAY()+Assumptions!$G$5,"Due soon","Scheduled")))))),"Check dates"))</f>
        <v/>
      </c>
      <c r="Q73">
        <f>""</f>
        <v/>
      </c>
      <c r="R73">
        <f>""</f>
        <v/>
      </c>
      <c r="S73">
        <f>""</f>
        <v/>
      </c>
      <c r="T73">
        <f>""</f>
        <v/>
      </c>
      <c r="U73">
        <f>""</f>
        <v/>
      </c>
    </row>
    <row r="74" ht="24" customHeight="1">
      <c r="A74" s="14" t="n"/>
      <c r="B74" s="14" t="n"/>
      <c r="C74" s="14" t="n"/>
      <c r="D74" s="15" t="n"/>
      <c r="E74" s="14" t="n"/>
      <c r="F74" s="14" t="n"/>
      <c r="G74" s="14" t="n"/>
      <c r="H74" s="14" t="n"/>
      <c r="I74" s="14" t="n"/>
      <c r="J74" s="14" t="n"/>
      <c r="K74" s="15" t="n"/>
      <c r="L74" s="14" t="n"/>
      <c r="M74" s="15" t="n"/>
      <c r="N74" s="18">
        <f>IF(D74="","",IFERROR(IF(OR(L74="Completed",L74="No Follow-Up Needed"),IF(M74="","",MAX(0,M74-D74)),MAX(0,TODAY()-D74)),""))</f>
        <v/>
      </c>
      <c r="O74" s="19">
        <f>IF(D74="","",IFERROR(IF(OR(D74&gt;TODAY(),AND(M74&lt;&gt;"",M74&lt;D74),AND(K74&lt;&gt;"",K74&lt;D74)),"Check dates",IF(L74="Completed",IF(M74="","Add completed date","Closed"),IF(L74="No Follow-Up Needed","Closed",IF(K74="","Add follow-up date",IF(K74&lt;TODAY(),"Past due",IF(K74&lt;=TODAY()+Assumptions!$G$5,"Due soon","Scheduled")))))),"Check dates"))</f>
        <v/>
      </c>
      <c r="Q74">
        <f>""</f>
        <v/>
      </c>
      <c r="R74">
        <f>""</f>
        <v/>
      </c>
      <c r="S74">
        <f>""</f>
        <v/>
      </c>
      <c r="T74">
        <f>""</f>
        <v/>
      </c>
      <c r="U74">
        <f>""</f>
        <v/>
      </c>
    </row>
    <row r="75" ht="24" customHeight="1">
      <c r="A75" s="14" t="n"/>
      <c r="B75" s="14" t="n"/>
      <c r="C75" s="14" t="n"/>
      <c r="D75" s="15" t="n"/>
      <c r="E75" s="14" t="n"/>
      <c r="F75" s="14" t="n"/>
      <c r="G75" s="14" t="n"/>
      <c r="H75" s="14" t="n"/>
      <c r="I75" s="14" t="n"/>
      <c r="J75" s="14" t="n"/>
      <c r="K75" s="15" t="n"/>
      <c r="L75" s="14" t="n"/>
      <c r="M75" s="15" t="n"/>
      <c r="N75" s="16">
        <f>IF(D75="","",IFERROR(IF(OR(L75="Completed",L75="No Follow-Up Needed"),IF(M75="","",MAX(0,M75-D75)),MAX(0,TODAY()-D75)),""))</f>
        <v/>
      </c>
      <c r="O75" s="17">
        <f>IF(D75="","",IFERROR(IF(OR(D75&gt;TODAY(),AND(M75&lt;&gt;"",M75&lt;D75),AND(K75&lt;&gt;"",K75&lt;D75)),"Check dates",IF(L75="Completed",IF(M75="","Add completed date","Closed"),IF(L75="No Follow-Up Needed","Closed",IF(K75="","Add follow-up date",IF(K75&lt;TODAY(),"Past due",IF(K75&lt;=TODAY()+Assumptions!$G$5,"Due soon","Scheduled")))))),"Check dates"))</f>
        <v/>
      </c>
      <c r="Q75">
        <f>""</f>
        <v/>
      </c>
      <c r="R75">
        <f>""</f>
        <v/>
      </c>
      <c r="S75">
        <f>""</f>
        <v/>
      </c>
      <c r="T75">
        <f>""</f>
        <v/>
      </c>
      <c r="U75">
        <f>""</f>
        <v/>
      </c>
    </row>
    <row r="76" ht="24" customHeight="1">
      <c r="A76" s="14" t="n"/>
      <c r="B76" s="14" t="n"/>
      <c r="C76" s="14" t="n"/>
      <c r="D76" s="15" t="n"/>
      <c r="E76" s="14" t="n"/>
      <c r="F76" s="14" t="n"/>
      <c r="G76" s="14" t="n"/>
      <c r="H76" s="14" t="n"/>
      <c r="I76" s="14" t="n"/>
      <c r="J76" s="14" t="n"/>
      <c r="K76" s="15" t="n"/>
      <c r="L76" s="14" t="n"/>
      <c r="M76" s="15" t="n"/>
      <c r="N76" s="18">
        <f>IF(D76="","",IFERROR(IF(OR(L76="Completed",L76="No Follow-Up Needed"),IF(M76="","",MAX(0,M76-D76)),MAX(0,TODAY()-D76)),""))</f>
        <v/>
      </c>
      <c r="O76" s="19">
        <f>IF(D76="","",IFERROR(IF(OR(D76&gt;TODAY(),AND(M76&lt;&gt;"",M76&lt;D76),AND(K76&lt;&gt;"",K76&lt;D76)),"Check dates",IF(L76="Completed",IF(M76="","Add completed date","Closed"),IF(L76="No Follow-Up Needed","Closed",IF(K76="","Add follow-up date",IF(K76&lt;TODAY(),"Past due",IF(K76&lt;=TODAY()+Assumptions!$G$5,"Due soon","Scheduled")))))),"Check dates"))</f>
        <v/>
      </c>
      <c r="Q76">
        <f>""</f>
        <v/>
      </c>
      <c r="R76">
        <f>""</f>
        <v/>
      </c>
      <c r="S76">
        <f>""</f>
        <v/>
      </c>
      <c r="T76">
        <f>""</f>
        <v/>
      </c>
      <c r="U76">
        <f>""</f>
        <v/>
      </c>
    </row>
    <row r="77" ht="24" customHeight="1">
      <c r="A77" s="14" t="n"/>
      <c r="B77" s="14" t="n"/>
      <c r="C77" s="14" t="n"/>
      <c r="D77" s="15" t="n"/>
      <c r="E77" s="14" t="n"/>
      <c r="F77" s="14" t="n"/>
      <c r="G77" s="14" t="n"/>
      <c r="H77" s="14" t="n"/>
      <c r="I77" s="14" t="n"/>
      <c r="J77" s="14" t="n"/>
      <c r="K77" s="15" t="n"/>
      <c r="L77" s="14" t="n"/>
      <c r="M77" s="15" t="n"/>
      <c r="N77" s="16">
        <f>IF(D77="","",IFERROR(IF(OR(L77="Completed",L77="No Follow-Up Needed"),IF(M77="","",MAX(0,M77-D77)),MAX(0,TODAY()-D77)),""))</f>
        <v/>
      </c>
      <c r="O77" s="17">
        <f>IF(D77="","",IFERROR(IF(OR(D77&gt;TODAY(),AND(M77&lt;&gt;"",M77&lt;D77),AND(K77&lt;&gt;"",K77&lt;D77)),"Check dates",IF(L77="Completed",IF(M77="","Add completed date","Closed"),IF(L77="No Follow-Up Needed","Closed",IF(K77="","Add follow-up date",IF(K77&lt;TODAY(),"Past due",IF(K77&lt;=TODAY()+Assumptions!$G$5,"Due soon","Scheduled")))))),"Check dates"))</f>
        <v/>
      </c>
      <c r="Q77">
        <f>""</f>
        <v/>
      </c>
      <c r="R77">
        <f>""</f>
        <v/>
      </c>
      <c r="S77">
        <f>""</f>
        <v/>
      </c>
      <c r="T77">
        <f>""</f>
        <v/>
      </c>
      <c r="U77">
        <f>""</f>
        <v/>
      </c>
    </row>
    <row r="78" ht="24" customHeight="1">
      <c r="A78" s="14" t="n"/>
      <c r="B78" s="14" t="n"/>
      <c r="C78" s="14" t="n"/>
      <c r="D78" s="15" t="n"/>
      <c r="E78" s="14" t="n"/>
      <c r="F78" s="14" t="n"/>
      <c r="G78" s="14" t="n"/>
      <c r="H78" s="14" t="n"/>
      <c r="I78" s="14" t="n"/>
      <c r="J78" s="14" t="n"/>
      <c r="K78" s="15" t="n"/>
      <c r="L78" s="14" t="n"/>
      <c r="M78" s="15" t="n"/>
      <c r="N78" s="18">
        <f>IF(D78="","",IFERROR(IF(OR(L78="Completed",L78="No Follow-Up Needed"),IF(M78="","",MAX(0,M78-D78)),MAX(0,TODAY()-D78)),""))</f>
        <v/>
      </c>
      <c r="O78" s="19">
        <f>IF(D78="","",IFERROR(IF(OR(D78&gt;TODAY(),AND(M78&lt;&gt;"",M78&lt;D78),AND(K78&lt;&gt;"",K78&lt;D78)),"Check dates",IF(L78="Completed",IF(M78="","Add completed date","Closed"),IF(L78="No Follow-Up Needed","Closed",IF(K78="","Add follow-up date",IF(K78&lt;TODAY(),"Past due",IF(K78&lt;=TODAY()+Assumptions!$G$5,"Due soon","Scheduled")))))),"Check dates"))</f>
        <v/>
      </c>
      <c r="Q78">
        <f>""</f>
        <v/>
      </c>
      <c r="R78">
        <f>""</f>
        <v/>
      </c>
      <c r="S78">
        <f>""</f>
        <v/>
      </c>
      <c r="T78">
        <f>""</f>
        <v/>
      </c>
      <c r="U78">
        <f>""</f>
        <v/>
      </c>
    </row>
    <row r="79" ht="24" customHeight="1">
      <c r="A79" s="14" t="n"/>
      <c r="B79" s="14" t="n"/>
      <c r="C79" s="14" t="n"/>
      <c r="D79" s="15" t="n"/>
      <c r="E79" s="14" t="n"/>
      <c r="F79" s="14" t="n"/>
      <c r="G79" s="14" t="n"/>
      <c r="H79" s="14" t="n"/>
      <c r="I79" s="14" t="n"/>
      <c r="J79" s="14" t="n"/>
      <c r="K79" s="15" t="n"/>
      <c r="L79" s="14" t="n"/>
      <c r="M79" s="15" t="n"/>
      <c r="N79" s="16">
        <f>IF(D79="","",IFERROR(IF(OR(L79="Completed",L79="No Follow-Up Needed"),IF(M79="","",MAX(0,M79-D79)),MAX(0,TODAY()-D79)),""))</f>
        <v/>
      </c>
      <c r="O79" s="17">
        <f>IF(D79="","",IFERROR(IF(OR(D79&gt;TODAY(),AND(M79&lt;&gt;"",M79&lt;D79),AND(K79&lt;&gt;"",K79&lt;D79)),"Check dates",IF(L79="Completed",IF(M79="","Add completed date","Closed"),IF(L79="No Follow-Up Needed","Closed",IF(K79="","Add follow-up date",IF(K79&lt;TODAY(),"Past due",IF(K79&lt;=TODAY()+Assumptions!$G$5,"Due soon","Scheduled")))))),"Check dates"))</f>
        <v/>
      </c>
      <c r="Q79">
        <f>""</f>
        <v/>
      </c>
      <c r="R79">
        <f>""</f>
        <v/>
      </c>
      <c r="S79">
        <f>""</f>
        <v/>
      </c>
      <c r="T79">
        <f>""</f>
        <v/>
      </c>
      <c r="U79">
        <f>""</f>
        <v/>
      </c>
    </row>
    <row r="80" ht="24" customHeight="1">
      <c r="A80" s="14" t="n"/>
      <c r="B80" s="14" t="n"/>
      <c r="C80" s="14" t="n"/>
      <c r="D80" s="15" t="n"/>
      <c r="E80" s="14" t="n"/>
      <c r="F80" s="14" t="n"/>
      <c r="G80" s="14" t="n"/>
      <c r="H80" s="14" t="n"/>
      <c r="I80" s="14" t="n"/>
      <c r="J80" s="14" t="n"/>
      <c r="K80" s="15" t="n"/>
      <c r="L80" s="14" t="n"/>
      <c r="M80" s="15" t="n"/>
      <c r="N80" s="18">
        <f>IF(D80="","",IFERROR(IF(OR(L80="Completed",L80="No Follow-Up Needed"),IF(M80="","",MAX(0,M80-D80)),MAX(0,TODAY()-D80)),""))</f>
        <v/>
      </c>
      <c r="O80" s="19">
        <f>IF(D80="","",IFERROR(IF(OR(D80&gt;TODAY(),AND(M80&lt;&gt;"",M80&lt;D80),AND(K80&lt;&gt;"",K80&lt;D80)),"Check dates",IF(L80="Completed",IF(M80="","Add completed date","Closed"),IF(L80="No Follow-Up Needed","Closed",IF(K80="","Add follow-up date",IF(K80&lt;TODAY(),"Past due",IF(K80&lt;=TODAY()+Assumptions!$G$5,"Due soon","Scheduled")))))),"Check dates"))</f>
        <v/>
      </c>
      <c r="Q80">
        <f>""</f>
        <v/>
      </c>
      <c r="R80">
        <f>""</f>
        <v/>
      </c>
      <c r="S80">
        <f>""</f>
        <v/>
      </c>
      <c r="T80">
        <f>""</f>
        <v/>
      </c>
      <c r="U80">
        <f>""</f>
        <v/>
      </c>
    </row>
    <row r="81" ht="24" customHeight="1">
      <c r="A81" s="14" t="n"/>
      <c r="B81" s="14" t="n"/>
      <c r="C81" s="14" t="n"/>
      <c r="D81" s="15" t="n"/>
      <c r="E81" s="14" t="n"/>
      <c r="F81" s="14" t="n"/>
      <c r="G81" s="14" t="n"/>
      <c r="H81" s="14" t="n"/>
      <c r="I81" s="14" t="n"/>
      <c r="J81" s="14" t="n"/>
      <c r="K81" s="15" t="n"/>
      <c r="L81" s="14" t="n"/>
      <c r="M81" s="15" t="n"/>
      <c r="N81" s="16">
        <f>IF(D81="","",IFERROR(IF(OR(L81="Completed",L81="No Follow-Up Needed"),IF(M81="","",MAX(0,M81-D81)),MAX(0,TODAY()-D81)),""))</f>
        <v/>
      </c>
      <c r="O81" s="17">
        <f>IF(D81="","",IFERROR(IF(OR(D81&gt;TODAY(),AND(M81&lt;&gt;"",M81&lt;D81),AND(K81&lt;&gt;"",K81&lt;D81)),"Check dates",IF(L81="Completed",IF(M81="","Add completed date","Closed"),IF(L81="No Follow-Up Needed","Closed",IF(K81="","Add follow-up date",IF(K81&lt;TODAY(),"Past due",IF(K81&lt;=TODAY()+Assumptions!$G$5,"Due soon","Scheduled")))))),"Check dates"))</f>
        <v/>
      </c>
      <c r="Q81">
        <f>""</f>
        <v/>
      </c>
      <c r="R81">
        <f>""</f>
        <v/>
      </c>
      <c r="S81">
        <f>""</f>
        <v/>
      </c>
      <c r="T81">
        <f>""</f>
        <v/>
      </c>
      <c r="U81">
        <f>""</f>
        <v/>
      </c>
    </row>
    <row r="82" ht="24" customHeight="1">
      <c r="A82" s="14" t="n"/>
      <c r="B82" s="14" t="n"/>
      <c r="C82" s="14" t="n"/>
      <c r="D82" s="15" t="n"/>
      <c r="E82" s="14" t="n"/>
      <c r="F82" s="14" t="n"/>
      <c r="G82" s="14" t="n"/>
      <c r="H82" s="14" t="n"/>
      <c r="I82" s="14" t="n"/>
      <c r="J82" s="14" t="n"/>
      <c r="K82" s="15" t="n"/>
      <c r="L82" s="14" t="n"/>
      <c r="M82" s="15" t="n"/>
      <c r="N82" s="18">
        <f>IF(D82="","",IFERROR(IF(OR(L82="Completed",L82="No Follow-Up Needed"),IF(M82="","",MAX(0,M82-D82)),MAX(0,TODAY()-D82)),""))</f>
        <v/>
      </c>
      <c r="O82" s="19">
        <f>IF(D82="","",IFERROR(IF(OR(D82&gt;TODAY(),AND(M82&lt;&gt;"",M82&lt;D82),AND(K82&lt;&gt;"",K82&lt;D82)),"Check dates",IF(L82="Completed",IF(M82="","Add completed date","Closed"),IF(L82="No Follow-Up Needed","Closed",IF(K82="","Add follow-up date",IF(K82&lt;TODAY(),"Past due",IF(K82&lt;=TODAY()+Assumptions!$G$5,"Due soon","Scheduled")))))),"Check dates"))</f>
        <v/>
      </c>
      <c r="Q82">
        <f>""</f>
        <v/>
      </c>
      <c r="R82">
        <f>""</f>
        <v/>
      </c>
      <c r="S82">
        <f>""</f>
        <v/>
      </c>
      <c r="T82">
        <f>""</f>
        <v/>
      </c>
      <c r="U82">
        <f>""</f>
        <v/>
      </c>
    </row>
    <row r="83" ht="24" customHeight="1">
      <c r="A83" s="14" t="n"/>
      <c r="B83" s="14" t="n"/>
      <c r="C83" s="14" t="n"/>
      <c r="D83" s="15" t="n"/>
      <c r="E83" s="14" t="n"/>
      <c r="F83" s="14" t="n"/>
      <c r="G83" s="14" t="n"/>
      <c r="H83" s="14" t="n"/>
      <c r="I83" s="14" t="n"/>
      <c r="J83" s="14" t="n"/>
      <c r="K83" s="15" t="n"/>
      <c r="L83" s="14" t="n"/>
      <c r="M83" s="15" t="n"/>
      <c r="N83" s="16">
        <f>IF(D83="","",IFERROR(IF(OR(L83="Completed",L83="No Follow-Up Needed"),IF(M83="","",MAX(0,M83-D83)),MAX(0,TODAY()-D83)),""))</f>
        <v/>
      </c>
      <c r="O83" s="17">
        <f>IF(D83="","",IFERROR(IF(OR(D83&gt;TODAY(),AND(M83&lt;&gt;"",M83&lt;D83),AND(K83&lt;&gt;"",K83&lt;D83)),"Check dates",IF(L83="Completed",IF(M83="","Add completed date","Closed"),IF(L83="No Follow-Up Needed","Closed",IF(K83="","Add follow-up date",IF(K83&lt;TODAY(),"Past due",IF(K83&lt;=TODAY()+Assumptions!$G$5,"Due soon","Scheduled")))))),"Check dates"))</f>
        <v/>
      </c>
      <c r="Q83">
        <f>""</f>
        <v/>
      </c>
      <c r="R83">
        <f>""</f>
        <v/>
      </c>
      <c r="S83">
        <f>""</f>
        <v/>
      </c>
      <c r="T83">
        <f>""</f>
        <v/>
      </c>
      <c r="U83">
        <f>""</f>
        <v/>
      </c>
    </row>
    <row r="84" ht="24" customHeight="1">
      <c r="A84" s="14" t="n"/>
      <c r="B84" s="14" t="n"/>
      <c r="C84" s="14" t="n"/>
      <c r="D84" s="15" t="n"/>
      <c r="E84" s="14" t="n"/>
      <c r="F84" s="14" t="n"/>
      <c r="G84" s="14" t="n"/>
      <c r="H84" s="14" t="n"/>
      <c r="I84" s="14" t="n"/>
      <c r="J84" s="14" t="n"/>
      <c r="K84" s="15" t="n"/>
      <c r="L84" s="14" t="n"/>
      <c r="M84" s="15" t="n"/>
      <c r="N84" s="18">
        <f>IF(D84="","",IFERROR(IF(OR(L84="Completed",L84="No Follow-Up Needed"),IF(M84="","",MAX(0,M84-D84)),MAX(0,TODAY()-D84)),""))</f>
        <v/>
      </c>
      <c r="O84" s="19">
        <f>IF(D84="","",IFERROR(IF(OR(D84&gt;TODAY(),AND(M84&lt;&gt;"",M84&lt;D84),AND(K84&lt;&gt;"",K84&lt;D84)),"Check dates",IF(L84="Completed",IF(M84="","Add completed date","Closed"),IF(L84="No Follow-Up Needed","Closed",IF(K84="","Add follow-up date",IF(K84&lt;TODAY(),"Past due",IF(K84&lt;=TODAY()+Assumptions!$G$5,"Due soon","Scheduled")))))),"Check dates"))</f>
        <v/>
      </c>
      <c r="Q84">
        <f>""</f>
        <v/>
      </c>
      <c r="R84">
        <f>""</f>
        <v/>
      </c>
      <c r="S84">
        <f>""</f>
        <v/>
      </c>
      <c r="T84">
        <f>""</f>
        <v/>
      </c>
      <c r="U84">
        <f>""</f>
        <v/>
      </c>
    </row>
    <row r="85" ht="24" customHeight="1">
      <c r="A85" s="14" t="n"/>
      <c r="B85" s="14" t="n"/>
      <c r="C85" s="14" t="n"/>
      <c r="D85" s="15" t="n"/>
      <c r="E85" s="14" t="n"/>
      <c r="F85" s="14" t="n"/>
      <c r="G85" s="14" t="n"/>
      <c r="H85" s="14" t="n"/>
      <c r="I85" s="14" t="n"/>
      <c r="J85" s="14" t="n"/>
      <c r="K85" s="15" t="n"/>
      <c r="L85" s="14" t="n"/>
      <c r="M85" s="15" t="n"/>
      <c r="N85" s="16">
        <f>IF(D85="","",IFERROR(IF(OR(L85="Completed",L85="No Follow-Up Needed"),IF(M85="","",MAX(0,M85-D85)),MAX(0,TODAY()-D85)),""))</f>
        <v/>
      </c>
      <c r="O85" s="17">
        <f>IF(D85="","",IFERROR(IF(OR(D85&gt;TODAY(),AND(M85&lt;&gt;"",M85&lt;D85),AND(K85&lt;&gt;"",K85&lt;D85)),"Check dates",IF(L85="Completed",IF(M85="","Add completed date","Closed"),IF(L85="No Follow-Up Needed","Closed",IF(K85="","Add follow-up date",IF(K85&lt;TODAY(),"Past due",IF(K85&lt;=TODAY()+Assumptions!$G$5,"Due soon","Scheduled")))))),"Check dates"))</f>
        <v/>
      </c>
      <c r="Q85">
        <f>""</f>
        <v/>
      </c>
      <c r="R85">
        <f>""</f>
        <v/>
      </c>
      <c r="S85">
        <f>""</f>
        <v/>
      </c>
      <c r="T85">
        <f>""</f>
        <v/>
      </c>
      <c r="U85">
        <f>""</f>
        <v/>
      </c>
    </row>
    <row r="86" ht="24" customHeight="1">
      <c r="A86" s="14" t="n"/>
      <c r="B86" s="14" t="n"/>
      <c r="C86" s="14" t="n"/>
      <c r="D86" s="15" t="n"/>
      <c r="E86" s="14" t="n"/>
      <c r="F86" s="14" t="n"/>
      <c r="G86" s="14" t="n"/>
      <c r="H86" s="14" t="n"/>
      <c r="I86" s="14" t="n"/>
      <c r="J86" s="14" t="n"/>
      <c r="K86" s="15" t="n"/>
      <c r="L86" s="14" t="n"/>
      <c r="M86" s="15" t="n"/>
      <c r="N86" s="18">
        <f>IF(D86="","",IFERROR(IF(OR(L86="Completed",L86="No Follow-Up Needed"),IF(M86="","",MAX(0,M86-D86)),MAX(0,TODAY()-D86)),""))</f>
        <v/>
      </c>
      <c r="O86" s="19">
        <f>IF(D86="","",IFERROR(IF(OR(D86&gt;TODAY(),AND(M86&lt;&gt;"",M86&lt;D86),AND(K86&lt;&gt;"",K86&lt;D86)),"Check dates",IF(L86="Completed",IF(M86="","Add completed date","Closed"),IF(L86="No Follow-Up Needed","Closed",IF(K86="","Add follow-up date",IF(K86&lt;TODAY(),"Past due",IF(K86&lt;=TODAY()+Assumptions!$G$5,"Due soon","Scheduled")))))),"Check dates"))</f>
        <v/>
      </c>
      <c r="Q86">
        <f>""</f>
        <v/>
      </c>
      <c r="R86">
        <f>""</f>
        <v/>
      </c>
      <c r="S86">
        <f>""</f>
        <v/>
      </c>
      <c r="T86">
        <f>""</f>
        <v/>
      </c>
      <c r="U86">
        <f>""</f>
        <v/>
      </c>
    </row>
    <row r="87" ht="24" customHeight="1">
      <c r="A87" s="14" t="n"/>
      <c r="B87" s="14" t="n"/>
      <c r="C87" s="14" t="n"/>
      <c r="D87" s="15" t="n"/>
      <c r="E87" s="14" t="n"/>
      <c r="F87" s="14" t="n"/>
      <c r="G87" s="14" t="n"/>
      <c r="H87" s="14" t="n"/>
      <c r="I87" s="14" t="n"/>
      <c r="J87" s="14" t="n"/>
      <c r="K87" s="15" t="n"/>
      <c r="L87" s="14" t="n"/>
      <c r="M87" s="15" t="n"/>
      <c r="N87" s="16">
        <f>IF(D87="","",IFERROR(IF(OR(L87="Completed",L87="No Follow-Up Needed"),IF(M87="","",MAX(0,M87-D87)),MAX(0,TODAY()-D87)),""))</f>
        <v/>
      </c>
      <c r="O87" s="17">
        <f>IF(D87="","",IFERROR(IF(OR(D87&gt;TODAY(),AND(M87&lt;&gt;"",M87&lt;D87),AND(K87&lt;&gt;"",K87&lt;D87)),"Check dates",IF(L87="Completed",IF(M87="","Add completed date","Closed"),IF(L87="No Follow-Up Needed","Closed",IF(K87="","Add follow-up date",IF(K87&lt;TODAY(),"Past due",IF(K87&lt;=TODAY()+Assumptions!$G$5,"Due soon","Scheduled")))))),"Check dates"))</f>
        <v/>
      </c>
      <c r="Q87">
        <f>""</f>
        <v/>
      </c>
      <c r="R87">
        <f>""</f>
        <v/>
      </c>
      <c r="S87">
        <f>""</f>
        <v/>
      </c>
      <c r="T87">
        <f>""</f>
        <v/>
      </c>
      <c r="U87">
        <f>""</f>
        <v/>
      </c>
    </row>
    <row r="88" ht="24" customHeight="1">
      <c r="A88" s="14" t="n"/>
      <c r="B88" s="14" t="n"/>
      <c r="C88" s="14" t="n"/>
      <c r="D88" s="15" t="n"/>
      <c r="E88" s="14" t="n"/>
      <c r="F88" s="14" t="n"/>
      <c r="G88" s="14" t="n"/>
      <c r="H88" s="14" t="n"/>
      <c r="I88" s="14" t="n"/>
      <c r="J88" s="14" t="n"/>
      <c r="K88" s="15" t="n"/>
      <c r="L88" s="14" t="n"/>
      <c r="M88" s="15" t="n"/>
      <c r="N88" s="18">
        <f>IF(D88="","",IFERROR(IF(OR(L88="Completed",L88="No Follow-Up Needed"),IF(M88="","",MAX(0,M88-D88)),MAX(0,TODAY()-D88)),""))</f>
        <v/>
      </c>
      <c r="O88" s="19">
        <f>IF(D88="","",IFERROR(IF(OR(D88&gt;TODAY(),AND(M88&lt;&gt;"",M88&lt;D88),AND(K88&lt;&gt;"",K88&lt;D88)),"Check dates",IF(L88="Completed",IF(M88="","Add completed date","Closed"),IF(L88="No Follow-Up Needed","Closed",IF(K88="","Add follow-up date",IF(K88&lt;TODAY(),"Past due",IF(K88&lt;=TODAY()+Assumptions!$G$5,"Due soon","Scheduled")))))),"Check dates"))</f>
        <v/>
      </c>
      <c r="Q88">
        <f>""</f>
        <v/>
      </c>
      <c r="R88">
        <f>""</f>
        <v/>
      </c>
      <c r="S88">
        <f>""</f>
        <v/>
      </c>
      <c r="T88">
        <f>""</f>
        <v/>
      </c>
      <c r="U88">
        <f>""</f>
        <v/>
      </c>
    </row>
    <row r="89" ht="24" customHeight="1">
      <c r="A89" s="14" t="n"/>
      <c r="B89" s="14" t="n"/>
      <c r="C89" s="14" t="n"/>
      <c r="D89" s="15" t="n"/>
      <c r="E89" s="14" t="n"/>
      <c r="F89" s="14" t="n"/>
      <c r="G89" s="14" t="n"/>
      <c r="H89" s="14" t="n"/>
      <c r="I89" s="14" t="n"/>
      <c r="J89" s="14" t="n"/>
      <c r="K89" s="15" t="n"/>
      <c r="L89" s="14" t="n"/>
      <c r="M89" s="15" t="n"/>
      <c r="N89" s="16">
        <f>IF(D89="","",IFERROR(IF(OR(L89="Completed",L89="No Follow-Up Needed"),IF(M89="","",MAX(0,M89-D89)),MAX(0,TODAY()-D89)),""))</f>
        <v/>
      </c>
      <c r="O89" s="17">
        <f>IF(D89="","",IFERROR(IF(OR(D89&gt;TODAY(),AND(M89&lt;&gt;"",M89&lt;D89),AND(K89&lt;&gt;"",K89&lt;D89)),"Check dates",IF(L89="Completed",IF(M89="","Add completed date","Closed"),IF(L89="No Follow-Up Needed","Closed",IF(K89="","Add follow-up date",IF(K89&lt;TODAY(),"Past due",IF(K89&lt;=TODAY()+Assumptions!$G$5,"Due soon","Scheduled")))))),"Check dates"))</f>
        <v/>
      </c>
      <c r="Q89">
        <f>""</f>
        <v/>
      </c>
      <c r="R89">
        <f>""</f>
        <v/>
      </c>
      <c r="S89">
        <f>""</f>
        <v/>
      </c>
      <c r="T89">
        <f>""</f>
        <v/>
      </c>
      <c r="U89">
        <f>""</f>
        <v/>
      </c>
    </row>
    <row r="90" ht="24" customHeight="1">
      <c r="A90" s="14" t="n"/>
      <c r="B90" s="14" t="n"/>
      <c r="C90" s="14" t="n"/>
      <c r="D90" s="15" t="n"/>
      <c r="E90" s="14" t="n"/>
      <c r="F90" s="14" t="n"/>
      <c r="G90" s="14" t="n"/>
      <c r="H90" s="14" t="n"/>
      <c r="I90" s="14" t="n"/>
      <c r="J90" s="14" t="n"/>
      <c r="K90" s="15" t="n"/>
      <c r="L90" s="14" t="n"/>
      <c r="M90" s="15" t="n"/>
      <c r="N90" s="18">
        <f>IF(D90="","",IFERROR(IF(OR(L90="Completed",L90="No Follow-Up Needed"),IF(M90="","",MAX(0,M90-D90)),MAX(0,TODAY()-D90)),""))</f>
        <v/>
      </c>
      <c r="O90" s="19">
        <f>IF(D90="","",IFERROR(IF(OR(D90&gt;TODAY(),AND(M90&lt;&gt;"",M90&lt;D90),AND(K90&lt;&gt;"",K90&lt;D90)),"Check dates",IF(L90="Completed",IF(M90="","Add completed date","Closed"),IF(L90="No Follow-Up Needed","Closed",IF(K90="","Add follow-up date",IF(K90&lt;TODAY(),"Past due",IF(K90&lt;=TODAY()+Assumptions!$G$5,"Due soon","Scheduled")))))),"Check dates"))</f>
        <v/>
      </c>
      <c r="Q90">
        <f>""</f>
        <v/>
      </c>
      <c r="R90">
        <f>""</f>
        <v/>
      </c>
      <c r="S90">
        <f>""</f>
        <v/>
      </c>
      <c r="T90">
        <f>""</f>
        <v/>
      </c>
      <c r="U90">
        <f>""</f>
        <v/>
      </c>
    </row>
    <row r="91" ht="24" customHeight="1">
      <c r="A91" s="14" t="n"/>
      <c r="B91" s="14" t="n"/>
      <c r="C91" s="14" t="n"/>
      <c r="D91" s="15" t="n"/>
      <c r="E91" s="14" t="n"/>
      <c r="F91" s="14" t="n"/>
      <c r="G91" s="14" t="n"/>
      <c r="H91" s="14" t="n"/>
      <c r="I91" s="14" t="n"/>
      <c r="J91" s="14" t="n"/>
      <c r="K91" s="15" t="n"/>
      <c r="L91" s="14" t="n"/>
      <c r="M91" s="15" t="n"/>
      <c r="N91" s="16">
        <f>IF(D91="","",IFERROR(IF(OR(L91="Completed",L91="No Follow-Up Needed"),IF(M91="","",MAX(0,M91-D91)),MAX(0,TODAY()-D91)),""))</f>
        <v/>
      </c>
      <c r="O91" s="17">
        <f>IF(D91="","",IFERROR(IF(OR(D91&gt;TODAY(),AND(M91&lt;&gt;"",M91&lt;D91),AND(K91&lt;&gt;"",K91&lt;D91)),"Check dates",IF(L91="Completed",IF(M91="","Add completed date","Closed"),IF(L91="No Follow-Up Needed","Closed",IF(K91="","Add follow-up date",IF(K91&lt;TODAY(),"Past due",IF(K91&lt;=TODAY()+Assumptions!$G$5,"Due soon","Scheduled")))))),"Check dates"))</f>
        <v/>
      </c>
      <c r="Q91">
        <f>""</f>
        <v/>
      </c>
      <c r="R91">
        <f>""</f>
        <v/>
      </c>
      <c r="S91">
        <f>""</f>
        <v/>
      </c>
      <c r="T91">
        <f>""</f>
        <v/>
      </c>
      <c r="U91">
        <f>""</f>
        <v/>
      </c>
    </row>
    <row r="92" ht="24" customHeight="1">
      <c r="A92" s="14" t="n"/>
      <c r="B92" s="14" t="n"/>
      <c r="C92" s="14" t="n"/>
      <c r="D92" s="15" t="n"/>
      <c r="E92" s="14" t="n"/>
      <c r="F92" s="14" t="n"/>
      <c r="G92" s="14" t="n"/>
      <c r="H92" s="14" t="n"/>
      <c r="I92" s="14" t="n"/>
      <c r="J92" s="14" t="n"/>
      <c r="K92" s="15" t="n"/>
      <c r="L92" s="14" t="n"/>
      <c r="M92" s="15" t="n"/>
      <c r="N92" s="18">
        <f>IF(D92="","",IFERROR(IF(OR(L92="Completed",L92="No Follow-Up Needed"),IF(M92="","",MAX(0,M92-D92)),MAX(0,TODAY()-D92)),""))</f>
        <v/>
      </c>
      <c r="O92" s="19">
        <f>IF(D92="","",IFERROR(IF(OR(D92&gt;TODAY(),AND(M92&lt;&gt;"",M92&lt;D92),AND(K92&lt;&gt;"",K92&lt;D92)),"Check dates",IF(L92="Completed",IF(M92="","Add completed date","Closed"),IF(L92="No Follow-Up Needed","Closed",IF(K92="","Add follow-up date",IF(K92&lt;TODAY(),"Past due",IF(K92&lt;=TODAY()+Assumptions!$G$5,"Due soon","Scheduled")))))),"Check dates"))</f>
        <v/>
      </c>
      <c r="Q92">
        <f>""</f>
        <v/>
      </c>
      <c r="R92">
        <f>""</f>
        <v/>
      </c>
      <c r="S92">
        <f>""</f>
        <v/>
      </c>
      <c r="T92">
        <f>""</f>
        <v/>
      </c>
      <c r="U92">
        <f>""</f>
        <v/>
      </c>
    </row>
    <row r="93" ht="24" customHeight="1">
      <c r="A93" s="14" t="n"/>
      <c r="B93" s="14" t="n"/>
      <c r="C93" s="14" t="n"/>
      <c r="D93" s="15" t="n"/>
      <c r="E93" s="14" t="n"/>
      <c r="F93" s="14" t="n"/>
      <c r="G93" s="14" t="n"/>
      <c r="H93" s="14" t="n"/>
      <c r="I93" s="14" t="n"/>
      <c r="J93" s="14" t="n"/>
      <c r="K93" s="15" t="n"/>
      <c r="L93" s="14" t="n"/>
      <c r="M93" s="15" t="n"/>
      <c r="N93" s="16">
        <f>IF(D93="","",IFERROR(IF(OR(L93="Completed",L93="No Follow-Up Needed"),IF(M93="","",MAX(0,M93-D93)),MAX(0,TODAY()-D93)),""))</f>
        <v/>
      </c>
      <c r="O93" s="17">
        <f>IF(D93="","",IFERROR(IF(OR(D93&gt;TODAY(),AND(M93&lt;&gt;"",M93&lt;D93),AND(K93&lt;&gt;"",K93&lt;D93)),"Check dates",IF(L93="Completed",IF(M93="","Add completed date","Closed"),IF(L93="No Follow-Up Needed","Closed",IF(K93="","Add follow-up date",IF(K93&lt;TODAY(),"Past due",IF(K93&lt;=TODAY()+Assumptions!$G$5,"Due soon","Scheduled")))))),"Check dates"))</f>
        <v/>
      </c>
      <c r="Q93">
        <f>""</f>
        <v/>
      </c>
      <c r="R93">
        <f>""</f>
        <v/>
      </c>
      <c r="S93">
        <f>""</f>
        <v/>
      </c>
      <c r="T93">
        <f>""</f>
        <v/>
      </c>
      <c r="U93">
        <f>""</f>
        <v/>
      </c>
    </row>
    <row r="94" ht="24" customHeight="1">
      <c r="A94" s="14" t="n"/>
      <c r="B94" s="14" t="n"/>
      <c r="C94" s="14" t="n"/>
      <c r="D94" s="15" t="n"/>
      <c r="E94" s="14" t="n"/>
      <c r="F94" s="14" t="n"/>
      <c r="G94" s="14" t="n"/>
      <c r="H94" s="14" t="n"/>
      <c r="I94" s="14" t="n"/>
      <c r="J94" s="14" t="n"/>
      <c r="K94" s="15" t="n"/>
      <c r="L94" s="14" t="n"/>
      <c r="M94" s="15" t="n"/>
      <c r="N94" s="18">
        <f>IF(D94="","",IFERROR(IF(OR(L94="Completed",L94="No Follow-Up Needed"),IF(M94="","",MAX(0,M94-D94)),MAX(0,TODAY()-D94)),""))</f>
        <v/>
      </c>
      <c r="O94" s="19">
        <f>IF(D94="","",IFERROR(IF(OR(D94&gt;TODAY(),AND(M94&lt;&gt;"",M94&lt;D94),AND(K94&lt;&gt;"",K94&lt;D94)),"Check dates",IF(L94="Completed",IF(M94="","Add completed date","Closed"),IF(L94="No Follow-Up Needed","Closed",IF(K94="","Add follow-up date",IF(K94&lt;TODAY(),"Past due",IF(K94&lt;=TODAY()+Assumptions!$G$5,"Due soon","Scheduled")))))),"Check dates"))</f>
        <v/>
      </c>
      <c r="Q94">
        <f>""</f>
        <v/>
      </c>
      <c r="R94">
        <f>""</f>
        <v/>
      </c>
      <c r="S94">
        <f>""</f>
        <v/>
      </c>
      <c r="T94">
        <f>""</f>
        <v/>
      </c>
      <c r="U94">
        <f>""</f>
        <v/>
      </c>
    </row>
    <row r="95" ht="24" customHeight="1">
      <c r="A95" s="14" t="n"/>
      <c r="B95" s="14" t="n"/>
      <c r="C95" s="14" t="n"/>
      <c r="D95" s="15" t="n"/>
      <c r="E95" s="14" t="n"/>
      <c r="F95" s="14" t="n"/>
      <c r="G95" s="14" t="n"/>
      <c r="H95" s="14" t="n"/>
      <c r="I95" s="14" t="n"/>
      <c r="J95" s="14" t="n"/>
      <c r="K95" s="15" t="n"/>
      <c r="L95" s="14" t="n"/>
      <c r="M95" s="15" t="n"/>
      <c r="N95" s="16">
        <f>IF(D95="","",IFERROR(IF(OR(L95="Completed",L95="No Follow-Up Needed"),IF(M95="","",MAX(0,M95-D95)),MAX(0,TODAY()-D95)),""))</f>
        <v/>
      </c>
      <c r="O95" s="17">
        <f>IF(D95="","",IFERROR(IF(OR(D95&gt;TODAY(),AND(M95&lt;&gt;"",M95&lt;D95),AND(K95&lt;&gt;"",K95&lt;D95)),"Check dates",IF(L95="Completed",IF(M95="","Add completed date","Closed"),IF(L95="No Follow-Up Needed","Closed",IF(K95="","Add follow-up date",IF(K95&lt;TODAY(),"Past due",IF(K95&lt;=TODAY()+Assumptions!$G$5,"Due soon","Scheduled")))))),"Check dates"))</f>
        <v/>
      </c>
      <c r="Q95">
        <f>""</f>
        <v/>
      </c>
      <c r="R95">
        <f>""</f>
        <v/>
      </c>
      <c r="S95">
        <f>""</f>
        <v/>
      </c>
      <c r="T95">
        <f>""</f>
        <v/>
      </c>
      <c r="U95">
        <f>""</f>
        <v/>
      </c>
    </row>
    <row r="96" ht="24" customHeight="1">
      <c r="A96" s="14" t="n"/>
      <c r="B96" s="14" t="n"/>
      <c r="C96" s="14" t="n"/>
      <c r="D96" s="15" t="n"/>
      <c r="E96" s="14" t="n"/>
      <c r="F96" s="14" t="n"/>
      <c r="G96" s="14" t="n"/>
      <c r="H96" s="14" t="n"/>
      <c r="I96" s="14" t="n"/>
      <c r="J96" s="14" t="n"/>
      <c r="K96" s="15" t="n"/>
      <c r="L96" s="14" t="n"/>
      <c r="M96" s="15" t="n"/>
      <c r="N96" s="18">
        <f>IF(D96="","",IFERROR(IF(OR(L96="Completed",L96="No Follow-Up Needed"),IF(M96="","",MAX(0,M96-D96)),MAX(0,TODAY()-D96)),""))</f>
        <v/>
      </c>
      <c r="O96" s="19">
        <f>IF(D96="","",IFERROR(IF(OR(D96&gt;TODAY(),AND(M96&lt;&gt;"",M96&lt;D96),AND(K96&lt;&gt;"",K96&lt;D96)),"Check dates",IF(L96="Completed",IF(M96="","Add completed date","Closed"),IF(L96="No Follow-Up Needed","Closed",IF(K96="","Add follow-up date",IF(K96&lt;TODAY(),"Past due",IF(K96&lt;=TODAY()+Assumptions!$G$5,"Due soon","Scheduled")))))),"Check dates"))</f>
        <v/>
      </c>
      <c r="Q96">
        <f>""</f>
        <v/>
      </c>
      <c r="R96">
        <f>""</f>
        <v/>
      </c>
      <c r="S96">
        <f>""</f>
        <v/>
      </c>
      <c r="T96">
        <f>""</f>
        <v/>
      </c>
      <c r="U96">
        <f>""</f>
        <v/>
      </c>
    </row>
    <row r="97" ht="24" customHeight="1">
      <c r="A97" s="14" t="n"/>
      <c r="B97" s="14" t="n"/>
      <c r="C97" s="14" t="n"/>
      <c r="D97" s="15" t="n"/>
      <c r="E97" s="14" t="n"/>
      <c r="F97" s="14" t="n"/>
      <c r="G97" s="14" t="n"/>
      <c r="H97" s="14" t="n"/>
      <c r="I97" s="14" t="n"/>
      <c r="J97" s="14" t="n"/>
      <c r="K97" s="15" t="n"/>
      <c r="L97" s="14" t="n"/>
      <c r="M97" s="15" t="n"/>
      <c r="N97" s="16">
        <f>IF(D97="","",IFERROR(IF(OR(L97="Completed",L97="No Follow-Up Needed"),IF(M97="","",MAX(0,M97-D97)),MAX(0,TODAY()-D97)),""))</f>
        <v/>
      </c>
      <c r="O97" s="17">
        <f>IF(D97="","",IFERROR(IF(OR(D97&gt;TODAY(),AND(M97&lt;&gt;"",M97&lt;D97),AND(K97&lt;&gt;"",K97&lt;D97)),"Check dates",IF(L97="Completed",IF(M97="","Add completed date","Closed"),IF(L97="No Follow-Up Needed","Closed",IF(K97="","Add follow-up date",IF(K97&lt;TODAY(),"Past due",IF(K97&lt;=TODAY()+Assumptions!$G$5,"Due soon","Scheduled")))))),"Check dates"))</f>
        <v/>
      </c>
      <c r="Q97">
        <f>""</f>
        <v/>
      </c>
      <c r="R97">
        <f>""</f>
        <v/>
      </c>
      <c r="S97">
        <f>""</f>
        <v/>
      </c>
      <c r="T97">
        <f>""</f>
        <v/>
      </c>
      <c r="U97">
        <f>""</f>
        <v/>
      </c>
    </row>
    <row r="98" ht="24" customHeight="1">
      <c r="A98" s="14" t="n"/>
      <c r="B98" s="14" t="n"/>
      <c r="C98" s="14" t="n"/>
      <c r="D98" s="15" t="n"/>
      <c r="E98" s="14" t="n"/>
      <c r="F98" s="14" t="n"/>
      <c r="G98" s="14" t="n"/>
      <c r="H98" s="14" t="n"/>
      <c r="I98" s="14" t="n"/>
      <c r="J98" s="14" t="n"/>
      <c r="K98" s="15" t="n"/>
      <c r="L98" s="14" t="n"/>
      <c r="M98" s="15" t="n"/>
      <c r="N98" s="18">
        <f>IF(D98="","",IFERROR(IF(OR(L98="Completed",L98="No Follow-Up Needed"),IF(M98="","",MAX(0,M98-D98)),MAX(0,TODAY()-D98)),""))</f>
        <v/>
      </c>
      <c r="O98" s="19">
        <f>IF(D98="","",IFERROR(IF(OR(D98&gt;TODAY(),AND(M98&lt;&gt;"",M98&lt;D98),AND(K98&lt;&gt;"",K98&lt;D98)),"Check dates",IF(L98="Completed",IF(M98="","Add completed date","Closed"),IF(L98="No Follow-Up Needed","Closed",IF(K98="","Add follow-up date",IF(K98&lt;TODAY(),"Past due",IF(K98&lt;=TODAY()+Assumptions!$G$5,"Due soon","Scheduled")))))),"Check dates"))</f>
        <v/>
      </c>
      <c r="Q98">
        <f>""</f>
        <v/>
      </c>
      <c r="R98">
        <f>""</f>
        <v/>
      </c>
      <c r="S98">
        <f>""</f>
        <v/>
      </c>
      <c r="T98">
        <f>""</f>
        <v/>
      </c>
      <c r="U98">
        <f>""</f>
        <v/>
      </c>
    </row>
    <row r="99" ht="24" customHeight="1">
      <c r="A99" s="14" t="n"/>
      <c r="B99" s="14" t="n"/>
      <c r="C99" s="14" t="n"/>
      <c r="D99" s="15" t="n"/>
      <c r="E99" s="14" t="n"/>
      <c r="F99" s="14" t="n"/>
      <c r="G99" s="14" t="n"/>
      <c r="H99" s="14" t="n"/>
      <c r="I99" s="14" t="n"/>
      <c r="J99" s="14" t="n"/>
      <c r="K99" s="15" t="n"/>
      <c r="L99" s="14" t="n"/>
      <c r="M99" s="15" t="n"/>
      <c r="N99" s="16">
        <f>IF(D99="","",IFERROR(IF(OR(L99="Completed",L99="No Follow-Up Needed"),IF(M99="","",MAX(0,M99-D99)),MAX(0,TODAY()-D99)),""))</f>
        <v/>
      </c>
      <c r="O99" s="17">
        <f>IF(D99="","",IFERROR(IF(OR(D99&gt;TODAY(),AND(M99&lt;&gt;"",M99&lt;D99),AND(K99&lt;&gt;"",K99&lt;D99)),"Check dates",IF(L99="Completed",IF(M99="","Add completed date","Closed"),IF(L99="No Follow-Up Needed","Closed",IF(K99="","Add follow-up date",IF(K99&lt;TODAY(),"Past due",IF(K99&lt;=TODAY()+Assumptions!$G$5,"Due soon","Scheduled")))))),"Check dates"))</f>
        <v/>
      </c>
      <c r="Q99">
        <f>""</f>
        <v/>
      </c>
      <c r="R99">
        <f>""</f>
        <v/>
      </c>
      <c r="S99">
        <f>""</f>
        <v/>
      </c>
      <c r="T99">
        <f>""</f>
        <v/>
      </c>
      <c r="U99">
        <f>""</f>
        <v/>
      </c>
    </row>
    <row r="100" ht="24" customHeight="1">
      <c r="A100" s="14" t="n"/>
      <c r="B100" s="14" t="n"/>
      <c r="C100" s="14" t="n"/>
      <c r="D100" s="15" t="n"/>
      <c r="E100" s="14" t="n"/>
      <c r="F100" s="14" t="n"/>
      <c r="G100" s="14" t="n"/>
      <c r="H100" s="14" t="n"/>
      <c r="I100" s="14" t="n"/>
      <c r="J100" s="14" t="n"/>
      <c r="K100" s="15" t="n"/>
      <c r="L100" s="14" t="n"/>
      <c r="M100" s="15" t="n"/>
      <c r="N100" s="18">
        <f>IF(D100="","",IFERROR(IF(OR(L100="Completed",L100="No Follow-Up Needed"),IF(M100="","",MAX(0,M100-D100)),MAX(0,TODAY()-D100)),""))</f>
        <v/>
      </c>
      <c r="O100" s="19">
        <f>IF(D100="","",IFERROR(IF(OR(D100&gt;TODAY(),AND(M100&lt;&gt;"",M100&lt;D100),AND(K100&lt;&gt;"",K100&lt;D100)),"Check dates",IF(L100="Completed",IF(M100="","Add completed date","Closed"),IF(L100="No Follow-Up Needed","Closed",IF(K100="","Add follow-up date",IF(K100&lt;TODAY(),"Past due",IF(K100&lt;=TODAY()+Assumptions!$G$5,"Due soon","Scheduled")))))),"Check dates"))</f>
        <v/>
      </c>
      <c r="Q100">
        <f>""</f>
        <v/>
      </c>
      <c r="R100">
        <f>""</f>
        <v/>
      </c>
      <c r="S100">
        <f>""</f>
        <v/>
      </c>
      <c r="T100">
        <f>""</f>
        <v/>
      </c>
      <c r="U100">
        <f>""</f>
        <v/>
      </c>
    </row>
    <row r="101" ht="24" customHeight="1">
      <c r="A101" s="14" t="n"/>
      <c r="B101" s="14" t="n"/>
      <c r="C101" s="14" t="n"/>
      <c r="D101" s="15" t="n"/>
      <c r="E101" s="14" t="n"/>
      <c r="F101" s="14" t="n"/>
      <c r="G101" s="14" t="n"/>
      <c r="H101" s="14" t="n"/>
      <c r="I101" s="14" t="n"/>
      <c r="J101" s="14" t="n"/>
      <c r="K101" s="15" t="n"/>
      <c r="L101" s="14" t="n"/>
      <c r="M101" s="15" t="n"/>
      <c r="N101" s="16">
        <f>IF(D101="","",IFERROR(IF(OR(L101="Completed",L101="No Follow-Up Needed"),IF(M101="","",MAX(0,M101-D101)),MAX(0,TODAY()-D101)),""))</f>
        <v/>
      </c>
      <c r="O101" s="17">
        <f>IF(D101="","",IFERROR(IF(OR(D101&gt;TODAY(),AND(M101&lt;&gt;"",M101&lt;D101),AND(K101&lt;&gt;"",K101&lt;D101)),"Check dates",IF(L101="Completed",IF(M101="","Add completed date","Closed"),IF(L101="No Follow-Up Needed","Closed",IF(K101="","Add follow-up date",IF(K101&lt;TODAY(),"Past due",IF(K101&lt;=TODAY()+Assumptions!$G$5,"Due soon","Scheduled")))))),"Check dates"))</f>
        <v/>
      </c>
      <c r="Q101">
        <f>""</f>
        <v/>
      </c>
      <c r="R101">
        <f>""</f>
        <v/>
      </c>
      <c r="S101">
        <f>""</f>
        <v/>
      </c>
      <c r="T101">
        <f>""</f>
        <v/>
      </c>
      <c r="U101">
        <f>""</f>
        <v/>
      </c>
    </row>
    <row r="102" ht="24" customHeight="1">
      <c r="A102" s="14" t="n"/>
      <c r="B102" s="14" t="n"/>
      <c r="C102" s="14" t="n"/>
      <c r="D102" s="15" t="n"/>
      <c r="E102" s="14" t="n"/>
      <c r="F102" s="14" t="n"/>
      <c r="G102" s="14" t="n"/>
      <c r="H102" s="14" t="n"/>
      <c r="I102" s="14" t="n"/>
      <c r="J102" s="14" t="n"/>
      <c r="K102" s="15" t="n"/>
      <c r="L102" s="14" t="n"/>
      <c r="M102" s="15" t="n"/>
      <c r="N102" s="18">
        <f>IF(D102="","",IFERROR(IF(OR(L102="Completed",L102="No Follow-Up Needed"),IF(M102="","",MAX(0,M102-D102)),MAX(0,TODAY()-D102)),""))</f>
        <v/>
      </c>
      <c r="O102" s="19">
        <f>IF(D102="","",IFERROR(IF(OR(D102&gt;TODAY(),AND(M102&lt;&gt;"",M102&lt;D102),AND(K102&lt;&gt;"",K102&lt;D102)),"Check dates",IF(L102="Completed",IF(M102="","Add completed date","Closed"),IF(L102="No Follow-Up Needed","Closed",IF(K102="","Add follow-up date",IF(K102&lt;TODAY(),"Past due",IF(K102&lt;=TODAY()+Assumptions!$G$5,"Due soon","Scheduled")))))),"Check dates"))</f>
        <v/>
      </c>
      <c r="Q102">
        <f>""</f>
        <v/>
      </c>
      <c r="R102">
        <f>""</f>
        <v/>
      </c>
      <c r="S102">
        <f>""</f>
        <v/>
      </c>
      <c r="T102">
        <f>""</f>
        <v/>
      </c>
      <c r="U102">
        <f>""</f>
        <v/>
      </c>
    </row>
    <row r="103" ht="24" customHeight="1">
      <c r="A103" s="14" t="n"/>
      <c r="B103" s="14" t="n"/>
      <c r="C103" s="14" t="n"/>
      <c r="D103" s="15" t="n"/>
      <c r="E103" s="14" t="n"/>
      <c r="F103" s="14" t="n"/>
      <c r="G103" s="14" t="n"/>
      <c r="H103" s="14" t="n"/>
      <c r="I103" s="14" t="n"/>
      <c r="J103" s="14" t="n"/>
      <c r="K103" s="15" t="n"/>
      <c r="L103" s="14" t="n"/>
      <c r="M103" s="15" t="n"/>
      <c r="N103" s="16">
        <f>IF(D103="","",IFERROR(IF(OR(L103="Completed",L103="No Follow-Up Needed"),IF(M103="","",MAX(0,M103-D103)),MAX(0,TODAY()-D103)),""))</f>
        <v/>
      </c>
      <c r="O103" s="17">
        <f>IF(D103="","",IFERROR(IF(OR(D103&gt;TODAY(),AND(M103&lt;&gt;"",M103&lt;D103),AND(K103&lt;&gt;"",K103&lt;D103)),"Check dates",IF(L103="Completed",IF(M103="","Add completed date","Closed"),IF(L103="No Follow-Up Needed","Closed",IF(K103="","Add follow-up date",IF(K103&lt;TODAY(),"Past due",IF(K103&lt;=TODAY()+Assumptions!$G$5,"Due soon","Scheduled")))))),"Check dates"))</f>
        <v/>
      </c>
      <c r="Q103">
        <f>""</f>
        <v/>
      </c>
      <c r="R103">
        <f>""</f>
        <v/>
      </c>
      <c r="S103">
        <f>""</f>
        <v/>
      </c>
      <c r="T103">
        <f>""</f>
        <v/>
      </c>
      <c r="U103">
        <f>""</f>
        <v/>
      </c>
    </row>
    <row r="104" ht="24" customHeight="1">
      <c r="A104" s="14" t="n"/>
      <c r="B104" s="14" t="n"/>
      <c r="C104" s="14" t="n"/>
      <c r="D104" s="15" t="n"/>
      <c r="E104" s="14" t="n"/>
      <c r="F104" s="14" t="n"/>
      <c r="G104" s="14" t="n"/>
      <c r="H104" s="14" t="n"/>
      <c r="I104" s="14" t="n"/>
      <c r="J104" s="14" t="n"/>
      <c r="K104" s="15" t="n"/>
      <c r="L104" s="14" t="n"/>
      <c r="M104" s="15" t="n"/>
      <c r="N104" s="18">
        <f>IF(D104="","",IFERROR(IF(OR(L104="Completed",L104="No Follow-Up Needed"),IF(M104="","",MAX(0,M104-D104)),MAX(0,TODAY()-D104)),""))</f>
        <v/>
      </c>
      <c r="O104" s="19">
        <f>IF(D104="","",IFERROR(IF(OR(D104&gt;TODAY(),AND(M104&lt;&gt;"",M104&lt;D104),AND(K104&lt;&gt;"",K104&lt;D104)),"Check dates",IF(L104="Completed",IF(M104="","Add completed date","Closed"),IF(L104="No Follow-Up Needed","Closed",IF(K104="","Add follow-up date",IF(K104&lt;TODAY(),"Past due",IF(K104&lt;=TODAY()+Assumptions!$G$5,"Due soon","Scheduled")))))),"Check dates"))</f>
        <v/>
      </c>
      <c r="Q104">
        <f>""</f>
        <v/>
      </c>
      <c r="R104">
        <f>""</f>
        <v/>
      </c>
      <c r="S104">
        <f>""</f>
        <v/>
      </c>
      <c r="T104">
        <f>""</f>
        <v/>
      </c>
      <c r="U104">
        <f>""</f>
        <v/>
      </c>
    </row>
    <row r="105" ht="24" customHeight="1">
      <c r="A105" s="14" t="n"/>
      <c r="B105" s="14" t="n"/>
      <c r="C105" s="14" t="n"/>
      <c r="D105" s="15" t="n"/>
      <c r="E105" s="14" t="n"/>
      <c r="F105" s="14" t="n"/>
      <c r="G105" s="14" t="n"/>
      <c r="H105" s="14" t="n"/>
      <c r="I105" s="14" t="n"/>
      <c r="J105" s="14" t="n"/>
      <c r="K105" s="15" t="n"/>
      <c r="L105" s="14" t="n"/>
      <c r="M105" s="15" t="n"/>
      <c r="N105" s="16">
        <f>IF(D105="","",IFERROR(IF(OR(L105="Completed",L105="No Follow-Up Needed"),IF(M105="","",MAX(0,M105-D105)),MAX(0,TODAY()-D105)),""))</f>
        <v/>
      </c>
      <c r="O105" s="17">
        <f>IF(D105="","",IFERROR(IF(OR(D105&gt;TODAY(),AND(M105&lt;&gt;"",M105&lt;D105),AND(K105&lt;&gt;"",K105&lt;D105)),"Check dates",IF(L105="Completed",IF(M105="","Add completed date","Closed"),IF(L105="No Follow-Up Needed","Closed",IF(K105="","Add follow-up date",IF(K105&lt;TODAY(),"Past due",IF(K105&lt;=TODAY()+Assumptions!$G$5,"Due soon","Scheduled")))))),"Check dates"))</f>
        <v/>
      </c>
      <c r="Q105">
        <f>""</f>
        <v/>
      </c>
      <c r="R105">
        <f>""</f>
        <v/>
      </c>
      <c r="S105">
        <f>""</f>
        <v/>
      </c>
      <c r="T105">
        <f>""</f>
        <v/>
      </c>
      <c r="U105">
        <f>""</f>
        <v/>
      </c>
    </row>
    <row r="106" ht="24" customHeight="1">
      <c r="A106" s="14" t="n"/>
      <c r="B106" s="14" t="n"/>
      <c r="C106" s="14" t="n"/>
      <c r="D106" s="15" t="n"/>
      <c r="E106" s="14" t="n"/>
      <c r="F106" s="14" t="n"/>
      <c r="G106" s="14" t="n"/>
      <c r="H106" s="14" t="n"/>
      <c r="I106" s="14" t="n"/>
      <c r="J106" s="14" t="n"/>
      <c r="K106" s="15" t="n"/>
      <c r="L106" s="14" t="n"/>
      <c r="M106" s="15" t="n"/>
      <c r="N106" s="18">
        <f>IF(D106="","",IFERROR(IF(OR(L106="Completed",L106="No Follow-Up Needed"),IF(M106="","",MAX(0,M106-D106)),MAX(0,TODAY()-D106)),""))</f>
        <v/>
      </c>
      <c r="O106" s="19">
        <f>IF(D106="","",IFERROR(IF(OR(D106&gt;TODAY(),AND(M106&lt;&gt;"",M106&lt;D106),AND(K106&lt;&gt;"",K106&lt;D106)),"Check dates",IF(L106="Completed",IF(M106="","Add completed date","Closed"),IF(L106="No Follow-Up Needed","Closed",IF(K106="","Add follow-up date",IF(K106&lt;TODAY(),"Past due",IF(K106&lt;=TODAY()+Assumptions!$G$5,"Due soon","Scheduled")))))),"Check dates"))</f>
        <v/>
      </c>
      <c r="Q106">
        <f>""</f>
        <v/>
      </c>
      <c r="R106">
        <f>""</f>
        <v/>
      </c>
      <c r="S106">
        <f>""</f>
        <v/>
      </c>
      <c r="T106">
        <f>""</f>
        <v/>
      </c>
      <c r="U106">
        <f>""</f>
        <v/>
      </c>
    </row>
    <row r="107" ht="24" customHeight="1">
      <c r="A107" s="14" t="n"/>
      <c r="B107" s="14" t="n"/>
      <c r="C107" s="14" t="n"/>
      <c r="D107" s="15" t="n"/>
      <c r="E107" s="14" t="n"/>
      <c r="F107" s="14" t="n"/>
      <c r="G107" s="14" t="n"/>
      <c r="H107" s="14" t="n"/>
      <c r="I107" s="14" t="n"/>
      <c r="J107" s="14" t="n"/>
      <c r="K107" s="15" t="n"/>
      <c r="L107" s="14" t="n"/>
      <c r="M107" s="15" t="n"/>
      <c r="N107" s="16">
        <f>IF(D107="","",IFERROR(IF(OR(L107="Completed",L107="No Follow-Up Needed"),IF(M107="","",MAX(0,M107-D107)),MAX(0,TODAY()-D107)),""))</f>
        <v/>
      </c>
      <c r="O107" s="17">
        <f>IF(D107="","",IFERROR(IF(OR(D107&gt;TODAY(),AND(M107&lt;&gt;"",M107&lt;D107),AND(K107&lt;&gt;"",K107&lt;D107)),"Check dates",IF(L107="Completed",IF(M107="","Add completed date","Closed"),IF(L107="No Follow-Up Needed","Closed",IF(K107="","Add follow-up date",IF(K107&lt;TODAY(),"Past due",IF(K107&lt;=TODAY()+Assumptions!$G$5,"Due soon","Scheduled")))))),"Check dates"))</f>
        <v/>
      </c>
      <c r="Q107">
        <f>""</f>
        <v/>
      </c>
      <c r="R107">
        <f>""</f>
        <v/>
      </c>
      <c r="S107">
        <f>""</f>
        <v/>
      </c>
      <c r="T107">
        <f>""</f>
        <v/>
      </c>
      <c r="U107">
        <f>""</f>
        <v/>
      </c>
    </row>
    <row r="108" ht="24" customHeight="1">
      <c r="A108" s="14" t="n"/>
      <c r="B108" s="14" t="n"/>
      <c r="C108" s="14" t="n"/>
      <c r="D108" s="15" t="n"/>
      <c r="E108" s="14" t="n"/>
      <c r="F108" s="14" t="n"/>
      <c r="G108" s="14" t="n"/>
      <c r="H108" s="14" t="n"/>
      <c r="I108" s="14" t="n"/>
      <c r="J108" s="14" t="n"/>
      <c r="K108" s="15" t="n"/>
      <c r="L108" s="14" t="n"/>
      <c r="M108" s="15" t="n"/>
      <c r="N108" s="18">
        <f>IF(D108="","",IFERROR(IF(OR(L108="Completed",L108="No Follow-Up Needed"),IF(M108="","",MAX(0,M108-D108)),MAX(0,TODAY()-D108)),""))</f>
        <v/>
      </c>
      <c r="O108" s="19">
        <f>IF(D108="","",IFERROR(IF(OR(D108&gt;TODAY(),AND(M108&lt;&gt;"",M108&lt;D108),AND(K108&lt;&gt;"",K108&lt;D108)),"Check dates",IF(L108="Completed",IF(M108="","Add completed date","Closed"),IF(L108="No Follow-Up Needed","Closed",IF(K108="","Add follow-up date",IF(K108&lt;TODAY(),"Past due",IF(K108&lt;=TODAY()+Assumptions!$G$5,"Due soon","Scheduled")))))),"Check dates"))</f>
        <v/>
      </c>
      <c r="Q108">
        <f>""</f>
        <v/>
      </c>
      <c r="R108">
        <f>""</f>
        <v/>
      </c>
      <c r="S108">
        <f>""</f>
        <v/>
      </c>
      <c r="T108">
        <f>""</f>
        <v/>
      </c>
      <c r="U108">
        <f>""</f>
        <v/>
      </c>
    </row>
    <row r="109" ht="24" customHeight="1">
      <c r="A109" s="14" t="n"/>
      <c r="B109" s="14" t="n"/>
      <c r="C109" s="14" t="n"/>
      <c r="D109" s="15" t="n"/>
      <c r="E109" s="14" t="n"/>
      <c r="F109" s="14" t="n"/>
      <c r="G109" s="14" t="n"/>
      <c r="H109" s="14" t="n"/>
      <c r="I109" s="14" t="n"/>
      <c r="J109" s="14" t="n"/>
      <c r="K109" s="15" t="n"/>
      <c r="L109" s="14" t="n"/>
      <c r="M109" s="15" t="n"/>
      <c r="N109" s="16">
        <f>IF(D109="","",IFERROR(IF(OR(L109="Completed",L109="No Follow-Up Needed"),IF(M109="","",MAX(0,M109-D109)),MAX(0,TODAY()-D109)),""))</f>
        <v/>
      </c>
      <c r="O109" s="17">
        <f>IF(D109="","",IFERROR(IF(OR(D109&gt;TODAY(),AND(M109&lt;&gt;"",M109&lt;D109),AND(K109&lt;&gt;"",K109&lt;D109)),"Check dates",IF(L109="Completed",IF(M109="","Add completed date","Closed"),IF(L109="No Follow-Up Needed","Closed",IF(K109="","Add follow-up date",IF(K109&lt;TODAY(),"Past due",IF(K109&lt;=TODAY()+Assumptions!$G$5,"Due soon","Scheduled")))))),"Check dates"))</f>
        <v/>
      </c>
      <c r="Q109">
        <f>""</f>
        <v/>
      </c>
      <c r="R109">
        <f>""</f>
        <v/>
      </c>
      <c r="S109">
        <f>""</f>
        <v/>
      </c>
      <c r="T109">
        <f>""</f>
        <v/>
      </c>
      <c r="U109">
        <f>""</f>
        <v/>
      </c>
    </row>
    <row r="110" ht="24" customHeight="1">
      <c r="A110" s="14" t="n"/>
      <c r="B110" s="14" t="n"/>
      <c r="C110" s="14" t="n"/>
      <c r="D110" s="15" t="n"/>
      <c r="E110" s="14" t="n"/>
      <c r="F110" s="14" t="n"/>
      <c r="G110" s="14" t="n"/>
      <c r="H110" s="14" t="n"/>
      <c r="I110" s="14" t="n"/>
      <c r="J110" s="14" t="n"/>
      <c r="K110" s="15" t="n"/>
      <c r="L110" s="14" t="n"/>
      <c r="M110" s="15" t="n"/>
      <c r="N110" s="18">
        <f>IF(D110="","",IFERROR(IF(OR(L110="Completed",L110="No Follow-Up Needed"),IF(M110="","",MAX(0,M110-D110)),MAX(0,TODAY()-D110)),""))</f>
        <v/>
      </c>
      <c r="O110" s="19">
        <f>IF(D110="","",IFERROR(IF(OR(D110&gt;TODAY(),AND(M110&lt;&gt;"",M110&lt;D110),AND(K110&lt;&gt;"",K110&lt;D110)),"Check dates",IF(L110="Completed",IF(M110="","Add completed date","Closed"),IF(L110="No Follow-Up Needed","Closed",IF(K110="","Add follow-up date",IF(K110&lt;TODAY(),"Past due",IF(K110&lt;=TODAY()+Assumptions!$G$5,"Due soon","Scheduled")))))),"Check dates"))</f>
        <v/>
      </c>
      <c r="Q110">
        <f>""</f>
        <v/>
      </c>
      <c r="R110">
        <f>""</f>
        <v/>
      </c>
      <c r="S110">
        <f>""</f>
        <v/>
      </c>
      <c r="T110">
        <f>""</f>
        <v/>
      </c>
      <c r="U110">
        <f>""</f>
        <v/>
      </c>
    </row>
    <row r="111" ht="24" customHeight="1">
      <c r="A111" s="14" t="n"/>
      <c r="B111" s="14" t="n"/>
      <c r="C111" s="14" t="n"/>
      <c r="D111" s="15" t="n"/>
      <c r="E111" s="14" t="n"/>
      <c r="F111" s="14" t="n"/>
      <c r="G111" s="14" t="n"/>
      <c r="H111" s="14" t="n"/>
      <c r="I111" s="14" t="n"/>
      <c r="J111" s="14" t="n"/>
      <c r="K111" s="15" t="n"/>
      <c r="L111" s="14" t="n"/>
      <c r="M111" s="15" t="n"/>
      <c r="N111" s="16">
        <f>IF(D111="","",IFERROR(IF(OR(L111="Completed",L111="No Follow-Up Needed"),IF(M111="","",MAX(0,M111-D111)),MAX(0,TODAY()-D111)),""))</f>
        <v/>
      </c>
      <c r="O111" s="17">
        <f>IF(D111="","",IFERROR(IF(OR(D111&gt;TODAY(),AND(M111&lt;&gt;"",M111&lt;D111),AND(K111&lt;&gt;"",K111&lt;D111)),"Check dates",IF(L111="Completed",IF(M111="","Add completed date","Closed"),IF(L111="No Follow-Up Needed","Closed",IF(K111="","Add follow-up date",IF(K111&lt;TODAY(),"Past due",IF(K111&lt;=TODAY()+Assumptions!$G$5,"Due soon","Scheduled")))))),"Check dates"))</f>
        <v/>
      </c>
      <c r="Q111">
        <f>""</f>
        <v/>
      </c>
      <c r="R111">
        <f>""</f>
        <v/>
      </c>
      <c r="S111">
        <f>""</f>
        <v/>
      </c>
      <c r="T111">
        <f>""</f>
        <v/>
      </c>
      <c r="U111">
        <f>""</f>
        <v/>
      </c>
    </row>
    <row r="112" ht="24" customHeight="1">
      <c r="A112" s="14" t="n"/>
      <c r="B112" s="14" t="n"/>
      <c r="C112" s="14" t="n"/>
      <c r="D112" s="15" t="n"/>
      <c r="E112" s="14" t="n"/>
      <c r="F112" s="14" t="n"/>
      <c r="G112" s="14" t="n"/>
      <c r="H112" s="14" t="n"/>
      <c r="I112" s="14" t="n"/>
      <c r="J112" s="14" t="n"/>
      <c r="K112" s="15" t="n"/>
      <c r="L112" s="14" t="n"/>
      <c r="M112" s="15" t="n"/>
      <c r="N112" s="18">
        <f>IF(D112="","",IFERROR(IF(OR(L112="Completed",L112="No Follow-Up Needed"),IF(M112="","",MAX(0,M112-D112)),MAX(0,TODAY()-D112)),""))</f>
        <v/>
      </c>
      <c r="O112" s="19">
        <f>IF(D112="","",IFERROR(IF(OR(D112&gt;TODAY(),AND(M112&lt;&gt;"",M112&lt;D112),AND(K112&lt;&gt;"",K112&lt;D112)),"Check dates",IF(L112="Completed",IF(M112="","Add completed date","Closed"),IF(L112="No Follow-Up Needed","Closed",IF(K112="","Add follow-up date",IF(K112&lt;TODAY(),"Past due",IF(K112&lt;=TODAY()+Assumptions!$G$5,"Due soon","Scheduled")))))),"Check dates"))</f>
        <v/>
      </c>
      <c r="Q112">
        <f>""</f>
        <v/>
      </c>
      <c r="R112">
        <f>""</f>
        <v/>
      </c>
      <c r="S112">
        <f>""</f>
        <v/>
      </c>
      <c r="T112">
        <f>""</f>
        <v/>
      </c>
      <c r="U112">
        <f>""</f>
        <v/>
      </c>
    </row>
    <row r="113" ht="24" customHeight="1">
      <c r="A113" s="14" t="n"/>
      <c r="B113" s="14" t="n"/>
      <c r="C113" s="14" t="n"/>
      <c r="D113" s="15" t="n"/>
      <c r="E113" s="14" t="n"/>
      <c r="F113" s="14" t="n"/>
      <c r="G113" s="14" t="n"/>
      <c r="H113" s="14" t="n"/>
      <c r="I113" s="14" t="n"/>
      <c r="J113" s="14" t="n"/>
      <c r="K113" s="15" t="n"/>
      <c r="L113" s="14" t="n"/>
      <c r="M113" s="15" t="n"/>
      <c r="N113" s="16">
        <f>IF(D113="","",IFERROR(IF(OR(L113="Completed",L113="No Follow-Up Needed"),IF(M113="","",MAX(0,M113-D113)),MAX(0,TODAY()-D113)),""))</f>
        <v/>
      </c>
      <c r="O113" s="17">
        <f>IF(D113="","",IFERROR(IF(OR(D113&gt;TODAY(),AND(M113&lt;&gt;"",M113&lt;D113),AND(K113&lt;&gt;"",K113&lt;D113)),"Check dates",IF(L113="Completed",IF(M113="","Add completed date","Closed"),IF(L113="No Follow-Up Needed","Closed",IF(K113="","Add follow-up date",IF(K113&lt;TODAY(),"Past due",IF(K113&lt;=TODAY()+Assumptions!$G$5,"Due soon","Scheduled")))))),"Check dates"))</f>
        <v/>
      </c>
      <c r="Q113">
        <f>""</f>
        <v/>
      </c>
      <c r="R113">
        <f>""</f>
        <v/>
      </c>
      <c r="S113">
        <f>""</f>
        <v/>
      </c>
      <c r="T113">
        <f>""</f>
        <v/>
      </c>
      <c r="U113">
        <f>""</f>
        <v/>
      </c>
    </row>
    <row r="114" ht="24" customHeight="1">
      <c r="A114" s="14" t="n"/>
      <c r="B114" s="14" t="n"/>
      <c r="C114" s="14" t="n"/>
      <c r="D114" s="15" t="n"/>
      <c r="E114" s="14" t="n"/>
      <c r="F114" s="14" t="n"/>
      <c r="G114" s="14" t="n"/>
      <c r="H114" s="14" t="n"/>
      <c r="I114" s="14" t="n"/>
      <c r="J114" s="14" t="n"/>
      <c r="K114" s="15" t="n"/>
      <c r="L114" s="14" t="n"/>
      <c r="M114" s="15" t="n"/>
      <c r="N114" s="18">
        <f>IF(D114="","",IFERROR(IF(OR(L114="Completed",L114="No Follow-Up Needed"),IF(M114="","",MAX(0,M114-D114)),MAX(0,TODAY()-D114)),""))</f>
        <v/>
      </c>
      <c r="O114" s="19">
        <f>IF(D114="","",IFERROR(IF(OR(D114&gt;TODAY(),AND(M114&lt;&gt;"",M114&lt;D114),AND(K114&lt;&gt;"",K114&lt;D114)),"Check dates",IF(L114="Completed",IF(M114="","Add completed date","Closed"),IF(L114="No Follow-Up Needed","Closed",IF(K114="","Add follow-up date",IF(K114&lt;TODAY(),"Past due",IF(K114&lt;=TODAY()+Assumptions!$G$5,"Due soon","Scheduled")))))),"Check dates"))</f>
        <v/>
      </c>
      <c r="Q114">
        <f>""</f>
        <v/>
      </c>
      <c r="R114">
        <f>""</f>
        <v/>
      </c>
      <c r="S114">
        <f>""</f>
        <v/>
      </c>
      <c r="T114">
        <f>""</f>
        <v/>
      </c>
      <c r="U114">
        <f>""</f>
        <v/>
      </c>
    </row>
    <row r="115" ht="24" customHeight="1">
      <c r="A115" s="14" t="n"/>
      <c r="B115" s="14" t="n"/>
      <c r="C115" s="14" t="n"/>
      <c r="D115" s="15" t="n"/>
      <c r="E115" s="14" t="n"/>
      <c r="F115" s="14" t="n"/>
      <c r="G115" s="14" t="n"/>
      <c r="H115" s="14" t="n"/>
      <c r="I115" s="14" t="n"/>
      <c r="J115" s="14" t="n"/>
      <c r="K115" s="15" t="n"/>
      <c r="L115" s="14" t="n"/>
      <c r="M115" s="15" t="n"/>
      <c r="N115" s="16">
        <f>IF(D115="","",IFERROR(IF(OR(L115="Completed",L115="No Follow-Up Needed"),IF(M115="","",MAX(0,M115-D115)),MAX(0,TODAY()-D115)),""))</f>
        <v/>
      </c>
      <c r="O115" s="17">
        <f>IF(D115="","",IFERROR(IF(OR(D115&gt;TODAY(),AND(M115&lt;&gt;"",M115&lt;D115),AND(K115&lt;&gt;"",K115&lt;D115)),"Check dates",IF(L115="Completed",IF(M115="","Add completed date","Closed"),IF(L115="No Follow-Up Needed","Closed",IF(K115="","Add follow-up date",IF(K115&lt;TODAY(),"Past due",IF(K115&lt;=TODAY()+Assumptions!$G$5,"Due soon","Scheduled")))))),"Check dates"))</f>
        <v/>
      </c>
      <c r="Q115">
        <f>""</f>
        <v/>
      </c>
      <c r="R115">
        <f>""</f>
        <v/>
      </c>
      <c r="S115">
        <f>""</f>
        <v/>
      </c>
      <c r="T115">
        <f>""</f>
        <v/>
      </c>
      <c r="U115">
        <f>""</f>
        <v/>
      </c>
    </row>
    <row r="116" ht="24" customHeight="1">
      <c r="A116" s="14" t="n"/>
      <c r="B116" s="14" t="n"/>
      <c r="C116" s="14" t="n"/>
      <c r="D116" s="15" t="n"/>
      <c r="E116" s="14" t="n"/>
      <c r="F116" s="14" t="n"/>
      <c r="G116" s="14" t="n"/>
      <c r="H116" s="14" t="n"/>
      <c r="I116" s="14" t="n"/>
      <c r="J116" s="14" t="n"/>
      <c r="K116" s="15" t="n"/>
      <c r="L116" s="14" t="n"/>
      <c r="M116" s="15" t="n"/>
      <c r="N116" s="18">
        <f>IF(D116="","",IFERROR(IF(OR(L116="Completed",L116="No Follow-Up Needed"),IF(M116="","",MAX(0,M116-D116)),MAX(0,TODAY()-D116)),""))</f>
        <v/>
      </c>
      <c r="O116" s="19">
        <f>IF(D116="","",IFERROR(IF(OR(D116&gt;TODAY(),AND(M116&lt;&gt;"",M116&lt;D116),AND(K116&lt;&gt;"",K116&lt;D116)),"Check dates",IF(L116="Completed",IF(M116="","Add completed date","Closed"),IF(L116="No Follow-Up Needed","Closed",IF(K116="","Add follow-up date",IF(K116&lt;TODAY(),"Past due",IF(K116&lt;=TODAY()+Assumptions!$G$5,"Due soon","Scheduled")))))),"Check dates"))</f>
        <v/>
      </c>
      <c r="Q116">
        <f>""</f>
        <v/>
      </c>
      <c r="R116">
        <f>""</f>
        <v/>
      </c>
      <c r="S116">
        <f>""</f>
        <v/>
      </c>
      <c r="T116">
        <f>""</f>
        <v/>
      </c>
      <c r="U116">
        <f>""</f>
        <v/>
      </c>
    </row>
    <row r="117" ht="24" customHeight="1">
      <c r="A117" s="14" t="n"/>
      <c r="B117" s="14" t="n"/>
      <c r="C117" s="14" t="n"/>
      <c r="D117" s="15" t="n"/>
      <c r="E117" s="14" t="n"/>
      <c r="F117" s="14" t="n"/>
      <c r="G117" s="14" t="n"/>
      <c r="H117" s="14" t="n"/>
      <c r="I117" s="14" t="n"/>
      <c r="J117" s="14" t="n"/>
      <c r="K117" s="15" t="n"/>
      <c r="L117" s="14" t="n"/>
      <c r="M117" s="15" t="n"/>
      <c r="N117" s="16">
        <f>IF(D117="","",IFERROR(IF(OR(L117="Completed",L117="No Follow-Up Needed"),IF(M117="","",MAX(0,M117-D117)),MAX(0,TODAY()-D117)),""))</f>
        <v/>
      </c>
      <c r="O117" s="17">
        <f>IF(D117="","",IFERROR(IF(OR(D117&gt;TODAY(),AND(M117&lt;&gt;"",M117&lt;D117),AND(K117&lt;&gt;"",K117&lt;D117)),"Check dates",IF(L117="Completed",IF(M117="","Add completed date","Closed"),IF(L117="No Follow-Up Needed","Closed",IF(K117="","Add follow-up date",IF(K117&lt;TODAY(),"Past due",IF(K117&lt;=TODAY()+Assumptions!$G$5,"Due soon","Scheduled")))))),"Check dates"))</f>
        <v/>
      </c>
      <c r="Q117">
        <f>""</f>
        <v/>
      </c>
      <c r="R117">
        <f>""</f>
        <v/>
      </c>
      <c r="S117">
        <f>""</f>
        <v/>
      </c>
      <c r="T117">
        <f>""</f>
        <v/>
      </c>
      <c r="U117">
        <f>""</f>
        <v/>
      </c>
    </row>
    <row r="118" ht="24" customHeight="1">
      <c r="A118" s="14" t="n"/>
      <c r="B118" s="14" t="n"/>
      <c r="C118" s="14" t="n"/>
      <c r="D118" s="15" t="n"/>
      <c r="E118" s="14" t="n"/>
      <c r="F118" s="14" t="n"/>
      <c r="G118" s="14" t="n"/>
      <c r="H118" s="14" t="n"/>
      <c r="I118" s="14" t="n"/>
      <c r="J118" s="14" t="n"/>
      <c r="K118" s="15" t="n"/>
      <c r="L118" s="14" t="n"/>
      <c r="M118" s="15" t="n"/>
      <c r="N118" s="18">
        <f>IF(D118="","",IFERROR(IF(OR(L118="Completed",L118="No Follow-Up Needed"),IF(M118="","",MAX(0,M118-D118)),MAX(0,TODAY()-D118)),""))</f>
        <v/>
      </c>
      <c r="O118" s="19">
        <f>IF(D118="","",IFERROR(IF(OR(D118&gt;TODAY(),AND(M118&lt;&gt;"",M118&lt;D118),AND(K118&lt;&gt;"",K118&lt;D118)),"Check dates",IF(L118="Completed",IF(M118="","Add completed date","Closed"),IF(L118="No Follow-Up Needed","Closed",IF(K118="","Add follow-up date",IF(K118&lt;TODAY(),"Past due",IF(K118&lt;=TODAY()+Assumptions!$G$5,"Due soon","Scheduled")))))),"Check dates"))</f>
        <v/>
      </c>
      <c r="Q118">
        <f>""</f>
        <v/>
      </c>
      <c r="R118">
        <f>""</f>
        <v/>
      </c>
      <c r="S118">
        <f>""</f>
        <v/>
      </c>
      <c r="T118">
        <f>""</f>
        <v/>
      </c>
      <c r="U118">
        <f>""</f>
        <v/>
      </c>
    </row>
    <row r="119" ht="24" customHeight="1">
      <c r="A119" s="14" t="n"/>
      <c r="B119" s="14" t="n"/>
      <c r="C119" s="14" t="n"/>
      <c r="D119" s="15" t="n"/>
      <c r="E119" s="14" t="n"/>
      <c r="F119" s="14" t="n"/>
      <c r="G119" s="14" t="n"/>
      <c r="H119" s="14" t="n"/>
      <c r="I119" s="14" t="n"/>
      <c r="J119" s="14" t="n"/>
      <c r="K119" s="15" t="n"/>
      <c r="L119" s="14" t="n"/>
      <c r="M119" s="15" t="n"/>
      <c r="N119" s="16">
        <f>IF(D119="","",IFERROR(IF(OR(L119="Completed",L119="No Follow-Up Needed"),IF(M119="","",MAX(0,M119-D119)),MAX(0,TODAY()-D119)),""))</f>
        <v/>
      </c>
      <c r="O119" s="17">
        <f>IF(D119="","",IFERROR(IF(OR(D119&gt;TODAY(),AND(M119&lt;&gt;"",M119&lt;D119),AND(K119&lt;&gt;"",K119&lt;D119)),"Check dates",IF(L119="Completed",IF(M119="","Add completed date","Closed"),IF(L119="No Follow-Up Needed","Closed",IF(K119="","Add follow-up date",IF(K119&lt;TODAY(),"Past due",IF(K119&lt;=TODAY()+Assumptions!$G$5,"Due soon","Scheduled")))))),"Check dates"))</f>
        <v/>
      </c>
      <c r="Q119">
        <f>""</f>
        <v/>
      </c>
      <c r="R119">
        <f>""</f>
        <v/>
      </c>
      <c r="S119">
        <f>""</f>
        <v/>
      </c>
      <c r="T119">
        <f>""</f>
        <v/>
      </c>
      <c r="U119">
        <f>""</f>
        <v/>
      </c>
    </row>
    <row r="120" ht="24" customHeight="1">
      <c r="A120" s="14" t="n"/>
      <c r="B120" s="14" t="n"/>
      <c r="C120" s="14" t="n"/>
      <c r="D120" s="15" t="n"/>
      <c r="E120" s="14" t="n"/>
      <c r="F120" s="14" t="n"/>
      <c r="G120" s="14" t="n"/>
      <c r="H120" s="14" t="n"/>
      <c r="I120" s="14" t="n"/>
      <c r="J120" s="14" t="n"/>
      <c r="K120" s="15" t="n"/>
      <c r="L120" s="14" t="n"/>
      <c r="M120" s="15" t="n"/>
      <c r="N120" s="18">
        <f>IF(D120="","",IFERROR(IF(OR(L120="Completed",L120="No Follow-Up Needed"),IF(M120="","",MAX(0,M120-D120)),MAX(0,TODAY()-D120)),""))</f>
        <v/>
      </c>
      <c r="O120" s="19">
        <f>IF(D120="","",IFERROR(IF(OR(D120&gt;TODAY(),AND(M120&lt;&gt;"",M120&lt;D120),AND(K120&lt;&gt;"",K120&lt;D120)),"Check dates",IF(L120="Completed",IF(M120="","Add completed date","Closed"),IF(L120="No Follow-Up Needed","Closed",IF(K120="","Add follow-up date",IF(K120&lt;TODAY(),"Past due",IF(K120&lt;=TODAY()+Assumptions!$G$5,"Due soon","Scheduled")))))),"Check dates"))</f>
        <v/>
      </c>
      <c r="Q120">
        <f>""</f>
        <v/>
      </c>
      <c r="R120">
        <f>""</f>
        <v/>
      </c>
      <c r="S120">
        <f>""</f>
        <v/>
      </c>
      <c r="T120">
        <f>""</f>
        <v/>
      </c>
      <c r="U120">
        <f>""</f>
        <v/>
      </c>
    </row>
    <row r="121" ht="24" customHeight="1">
      <c r="A121" s="14" t="n"/>
      <c r="B121" s="14" t="n"/>
      <c r="C121" s="14" t="n"/>
      <c r="D121" s="15" t="n"/>
      <c r="E121" s="14" t="n"/>
      <c r="F121" s="14" t="n"/>
      <c r="G121" s="14" t="n"/>
      <c r="H121" s="14" t="n"/>
      <c r="I121" s="14" t="n"/>
      <c r="J121" s="14" t="n"/>
      <c r="K121" s="15" t="n"/>
      <c r="L121" s="14" t="n"/>
      <c r="M121" s="15" t="n"/>
      <c r="N121" s="16">
        <f>IF(D121="","",IFERROR(IF(OR(L121="Completed",L121="No Follow-Up Needed"),IF(M121="","",MAX(0,M121-D121)),MAX(0,TODAY()-D121)),""))</f>
        <v/>
      </c>
      <c r="O121" s="17">
        <f>IF(D121="","",IFERROR(IF(OR(D121&gt;TODAY(),AND(M121&lt;&gt;"",M121&lt;D121),AND(K121&lt;&gt;"",K121&lt;D121)),"Check dates",IF(L121="Completed",IF(M121="","Add completed date","Closed"),IF(L121="No Follow-Up Needed","Closed",IF(K121="","Add follow-up date",IF(K121&lt;TODAY(),"Past due",IF(K121&lt;=TODAY()+Assumptions!$G$5,"Due soon","Scheduled")))))),"Check dates"))</f>
        <v/>
      </c>
      <c r="Q121">
        <f>""</f>
        <v/>
      </c>
      <c r="R121">
        <f>""</f>
        <v/>
      </c>
      <c r="S121">
        <f>""</f>
        <v/>
      </c>
      <c r="T121">
        <f>""</f>
        <v/>
      </c>
      <c r="U121">
        <f>""</f>
        <v/>
      </c>
    </row>
    <row r="122" ht="24" customHeight="1">
      <c r="A122" s="14" t="n"/>
      <c r="B122" s="14" t="n"/>
      <c r="C122" s="14" t="n"/>
      <c r="D122" s="15" t="n"/>
      <c r="E122" s="14" t="n"/>
      <c r="F122" s="14" t="n"/>
      <c r="G122" s="14" t="n"/>
      <c r="H122" s="14" t="n"/>
      <c r="I122" s="14" t="n"/>
      <c r="J122" s="14" t="n"/>
      <c r="K122" s="15" t="n"/>
      <c r="L122" s="14" t="n"/>
      <c r="M122" s="15" t="n"/>
      <c r="N122" s="18">
        <f>IF(D122="","",IFERROR(IF(OR(L122="Completed",L122="No Follow-Up Needed"),IF(M122="","",MAX(0,M122-D122)),MAX(0,TODAY()-D122)),""))</f>
        <v/>
      </c>
      <c r="O122" s="19">
        <f>IF(D122="","",IFERROR(IF(OR(D122&gt;TODAY(),AND(M122&lt;&gt;"",M122&lt;D122),AND(K122&lt;&gt;"",K122&lt;D122)),"Check dates",IF(L122="Completed",IF(M122="","Add completed date","Closed"),IF(L122="No Follow-Up Needed","Closed",IF(K122="","Add follow-up date",IF(K122&lt;TODAY(),"Past due",IF(K122&lt;=TODAY()+Assumptions!$G$5,"Due soon","Scheduled")))))),"Check dates"))</f>
        <v/>
      </c>
      <c r="Q122">
        <f>""</f>
        <v/>
      </c>
      <c r="R122">
        <f>""</f>
        <v/>
      </c>
      <c r="S122">
        <f>""</f>
        <v/>
      </c>
      <c r="T122">
        <f>""</f>
        <v/>
      </c>
      <c r="U122">
        <f>""</f>
        <v/>
      </c>
    </row>
    <row r="123" ht="24" customHeight="1">
      <c r="A123" s="14" t="n"/>
      <c r="B123" s="14" t="n"/>
      <c r="C123" s="14" t="n"/>
      <c r="D123" s="15" t="n"/>
      <c r="E123" s="14" t="n"/>
      <c r="F123" s="14" t="n"/>
      <c r="G123" s="14" t="n"/>
      <c r="H123" s="14" t="n"/>
      <c r="I123" s="14" t="n"/>
      <c r="J123" s="14" t="n"/>
      <c r="K123" s="15" t="n"/>
      <c r="L123" s="14" t="n"/>
      <c r="M123" s="15" t="n"/>
      <c r="N123" s="16">
        <f>IF(D123="","",IFERROR(IF(OR(L123="Completed",L123="No Follow-Up Needed"),IF(M123="","",MAX(0,M123-D123)),MAX(0,TODAY()-D123)),""))</f>
        <v/>
      </c>
      <c r="O123" s="17">
        <f>IF(D123="","",IFERROR(IF(OR(D123&gt;TODAY(),AND(M123&lt;&gt;"",M123&lt;D123),AND(K123&lt;&gt;"",K123&lt;D123)),"Check dates",IF(L123="Completed",IF(M123="","Add completed date","Closed"),IF(L123="No Follow-Up Needed","Closed",IF(K123="","Add follow-up date",IF(K123&lt;TODAY(),"Past due",IF(K123&lt;=TODAY()+Assumptions!$G$5,"Due soon","Scheduled")))))),"Check dates"))</f>
        <v/>
      </c>
      <c r="Q123">
        <f>""</f>
        <v/>
      </c>
      <c r="R123">
        <f>""</f>
        <v/>
      </c>
      <c r="S123">
        <f>""</f>
        <v/>
      </c>
      <c r="T123">
        <f>""</f>
        <v/>
      </c>
      <c r="U123">
        <f>""</f>
        <v/>
      </c>
    </row>
    <row r="124" ht="24" customHeight="1">
      <c r="A124" s="14" t="n"/>
      <c r="B124" s="14" t="n"/>
      <c r="C124" s="14" t="n"/>
      <c r="D124" s="15" t="n"/>
      <c r="E124" s="14" t="n"/>
      <c r="F124" s="14" t="n"/>
      <c r="G124" s="14" t="n"/>
      <c r="H124" s="14" t="n"/>
      <c r="I124" s="14" t="n"/>
      <c r="J124" s="14" t="n"/>
      <c r="K124" s="15" t="n"/>
      <c r="L124" s="14" t="n"/>
      <c r="M124" s="15" t="n"/>
      <c r="N124" s="18">
        <f>IF(D124="","",IFERROR(IF(OR(L124="Completed",L124="No Follow-Up Needed"),IF(M124="","",MAX(0,M124-D124)),MAX(0,TODAY()-D124)),""))</f>
        <v/>
      </c>
      <c r="O124" s="19">
        <f>IF(D124="","",IFERROR(IF(OR(D124&gt;TODAY(),AND(M124&lt;&gt;"",M124&lt;D124),AND(K124&lt;&gt;"",K124&lt;D124)),"Check dates",IF(L124="Completed",IF(M124="","Add completed date","Closed"),IF(L124="No Follow-Up Needed","Closed",IF(K124="","Add follow-up date",IF(K124&lt;TODAY(),"Past due",IF(K124&lt;=TODAY()+Assumptions!$G$5,"Due soon","Scheduled")))))),"Check dates"))</f>
        <v/>
      </c>
      <c r="Q124">
        <f>""</f>
        <v/>
      </c>
      <c r="R124">
        <f>""</f>
        <v/>
      </c>
      <c r="S124">
        <f>""</f>
        <v/>
      </c>
      <c r="T124">
        <f>""</f>
        <v/>
      </c>
      <c r="U124">
        <f>""</f>
        <v/>
      </c>
    </row>
    <row r="125" ht="24" customHeight="1">
      <c r="A125" s="14" t="n"/>
      <c r="B125" s="14" t="n"/>
      <c r="C125" s="14" t="n"/>
      <c r="D125" s="15" t="n"/>
      <c r="E125" s="14" t="n"/>
      <c r="F125" s="14" t="n"/>
      <c r="G125" s="14" t="n"/>
      <c r="H125" s="14" t="n"/>
      <c r="I125" s="14" t="n"/>
      <c r="J125" s="14" t="n"/>
      <c r="K125" s="15" t="n"/>
      <c r="L125" s="14" t="n"/>
      <c r="M125" s="15" t="n"/>
      <c r="N125" s="16">
        <f>IF(D125="","",IFERROR(IF(OR(L125="Completed",L125="No Follow-Up Needed"),IF(M125="","",MAX(0,M125-D125)),MAX(0,TODAY()-D125)),""))</f>
        <v/>
      </c>
      <c r="O125" s="17">
        <f>IF(D125="","",IFERROR(IF(OR(D125&gt;TODAY(),AND(M125&lt;&gt;"",M125&lt;D125),AND(K125&lt;&gt;"",K125&lt;D125)),"Check dates",IF(L125="Completed",IF(M125="","Add completed date","Closed"),IF(L125="No Follow-Up Needed","Closed",IF(K125="","Add follow-up date",IF(K125&lt;TODAY(),"Past due",IF(K125&lt;=TODAY()+Assumptions!$G$5,"Due soon","Scheduled")))))),"Check dates"))</f>
        <v/>
      </c>
      <c r="Q125">
        <f>""</f>
        <v/>
      </c>
      <c r="R125">
        <f>""</f>
        <v/>
      </c>
      <c r="S125">
        <f>""</f>
        <v/>
      </c>
      <c r="T125">
        <f>""</f>
        <v/>
      </c>
      <c r="U125">
        <f>""</f>
        <v/>
      </c>
    </row>
    <row r="126" ht="24" customHeight="1">
      <c r="A126" s="14" t="n"/>
      <c r="B126" s="14" t="n"/>
      <c r="C126" s="14" t="n"/>
      <c r="D126" s="15" t="n"/>
      <c r="E126" s="14" t="n"/>
      <c r="F126" s="14" t="n"/>
      <c r="G126" s="14" t="n"/>
      <c r="H126" s="14" t="n"/>
      <c r="I126" s="14" t="n"/>
      <c r="J126" s="14" t="n"/>
      <c r="K126" s="15" t="n"/>
      <c r="L126" s="14" t="n"/>
      <c r="M126" s="15" t="n"/>
      <c r="N126" s="18">
        <f>IF(D126="","",IFERROR(IF(OR(L126="Completed",L126="No Follow-Up Needed"),IF(M126="","",MAX(0,M126-D126)),MAX(0,TODAY()-D126)),""))</f>
        <v/>
      </c>
      <c r="O126" s="19">
        <f>IF(D126="","",IFERROR(IF(OR(D126&gt;TODAY(),AND(M126&lt;&gt;"",M126&lt;D126),AND(K126&lt;&gt;"",K126&lt;D126)),"Check dates",IF(L126="Completed",IF(M126="","Add completed date","Closed"),IF(L126="No Follow-Up Needed","Closed",IF(K126="","Add follow-up date",IF(K126&lt;TODAY(),"Past due",IF(K126&lt;=TODAY()+Assumptions!$G$5,"Due soon","Scheduled")))))),"Check dates"))</f>
        <v/>
      </c>
      <c r="Q126">
        <f>""</f>
        <v/>
      </c>
      <c r="R126">
        <f>""</f>
        <v/>
      </c>
      <c r="S126">
        <f>""</f>
        <v/>
      </c>
      <c r="T126">
        <f>""</f>
        <v/>
      </c>
      <c r="U126">
        <f>""</f>
        <v/>
      </c>
    </row>
    <row r="127" ht="24" customHeight="1">
      <c r="A127" s="14" t="n"/>
      <c r="B127" s="14" t="n"/>
      <c r="C127" s="14" t="n"/>
      <c r="D127" s="15" t="n"/>
      <c r="E127" s="14" t="n"/>
      <c r="F127" s="14" t="n"/>
      <c r="G127" s="14" t="n"/>
      <c r="H127" s="14" t="n"/>
      <c r="I127" s="14" t="n"/>
      <c r="J127" s="14" t="n"/>
      <c r="K127" s="15" t="n"/>
      <c r="L127" s="14" t="n"/>
      <c r="M127" s="15" t="n"/>
      <c r="N127" s="16">
        <f>IF(D127="","",IFERROR(IF(OR(L127="Completed",L127="No Follow-Up Needed"),IF(M127="","",MAX(0,M127-D127)),MAX(0,TODAY()-D127)),""))</f>
        <v/>
      </c>
      <c r="O127" s="17">
        <f>IF(D127="","",IFERROR(IF(OR(D127&gt;TODAY(),AND(M127&lt;&gt;"",M127&lt;D127),AND(K127&lt;&gt;"",K127&lt;D127)),"Check dates",IF(L127="Completed",IF(M127="","Add completed date","Closed"),IF(L127="No Follow-Up Needed","Closed",IF(K127="","Add follow-up date",IF(K127&lt;TODAY(),"Past due",IF(K127&lt;=TODAY()+Assumptions!$G$5,"Due soon","Scheduled")))))),"Check dates"))</f>
        <v/>
      </c>
      <c r="Q127">
        <f>""</f>
        <v/>
      </c>
      <c r="R127">
        <f>""</f>
        <v/>
      </c>
      <c r="S127">
        <f>""</f>
        <v/>
      </c>
      <c r="T127">
        <f>""</f>
        <v/>
      </c>
      <c r="U127">
        <f>""</f>
        <v/>
      </c>
    </row>
    <row r="128" ht="24" customHeight="1">
      <c r="A128" s="14" t="n"/>
      <c r="B128" s="14" t="n"/>
      <c r="C128" s="14" t="n"/>
      <c r="D128" s="15" t="n"/>
      <c r="E128" s="14" t="n"/>
      <c r="F128" s="14" t="n"/>
      <c r="G128" s="14" t="n"/>
      <c r="H128" s="14" t="n"/>
      <c r="I128" s="14" t="n"/>
      <c r="J128" s="14" t="n"/>
      <c r="K128" s="15" t="n"/>
      <c r="L128" s="14" t="n"/>
      <c r="M128" s="15" t="n"/>
      <c r="N128" s="18">
        <f>IF(D128="","",IFERROR(IF(OR(L128="Completed",L128="No Follow-Up Needed"),IF(M128="","",MAX(0,M128-D128)),MAX(0,TODAY()-D128)),""))</f>
        <v/>
      </c>
      <c r="O128" s="19">
        <f>IF(D128="","",IFERROR(IF(OR(D128&gt;TODAY(),AND(M128&lt;&gt;"",M128&lt;D128),AND(K128&lt;&gt;"",K128&lt;D128)),"Check dates",IF(L128="Completed",IF(M128="","Add completed date","Closed"),IF(L128="No Follow-Up Needed","Closed",IF(K128="","Add follow-up date",IF(K128&lt;TODAY(),"Past due",IF(K128&lt;=TODAY()+Assumptions!$G$5,"Due soon","Scheduled")))))),"Check dates"))</f>
        <v/>
      </c>
      <c r="Q128">
        <f>""</f>
        <v/>
      </c>
      <c r="R128">
        <f>""</f>
        <v/>
      </c>
      <c r="S128">
        <f>""</f>
        <v/>
      </c>
      <c r="T128">
        <f>""</f>
        <v/>
      </c>
      <c r="U128">
        <f>""</f>
        <v/>
      </c>
    </row>
    <row r="129" ht="24" customHeight="1">
      <c r="A129" s="14" t="n"/>
      <c r="B129" s="14" t="n"/>
      <c r="C129" s="14" t="n"/>
      <c r="D129" s="15" t="n"/>
      <c r="E129" s="14" t="n"/>
      <c r="F129" s="14" t="n"/>
      <c r="G129" s="14" t="n"/>
      <c r="H129" s="14" t="n"/>
      <c r="I129" s="14" t="n"/>
      <c r="J129" s="14" t="n"/>
      <c r="K129" s="15" t="n"/>
      <c r="L129" s="14" t="n"/>
      <c r="M129" s="15" t="n"/>
      <c r="N129" s="16">
        <f>IF(D129="","",IFERROR(IF(OR(L129="Completed",L129="No Follow-Up Needed"),IF(M129="","",MAX(0,M129-D129)),MAX(0,TODAY()-D129)),""))</f>
        <v/>
      </c>
      <c r="O129" s="17">
        <f>IF(D129="","",IFERROR(IF(OR(D129&gt;TODAY(),AND(M129&lt;&gt;"",M129&lt;D129),AND(K129&lt;&gt;"",K129&lt;D129)),"Check dates",IF(L129="Completed",IF(M129="","Add completed date","Closed"),IF(L129="No Follow-Up Needed","Closed",IF(K129="","Add follow-up date",IF(K129&lt;TODAY(),"Past due",IF(K129&lt;=TODAY()+Assumptions!$G$5,"Due soon","Scheduled")))))),"Check dates"))</f>
        <v/>
      </c>
      <c r="Q129">
        <f>""</f>
        <v/>
      </c>
      <c r="R129">
        <f>""</f>
        <v/>
      </c>
      <c r="S129">
        <f>""</f>
        <v/>
      </c>
      <c r="T129">
        <f>""</f>
        <v/>
      </c>
      <c r="U129">
        <f>""</f>
        <v/>
      </c>
    </row>
    <row r="130" ht="24" customHeight="1">
      <c r="A130" s="14" t="n"/>
      <c r="B130" s="14" t="n"/>
      <c r="C130" s="14" t="n"/>
      <c r="D130" s="15" t="n"/>
      <c r="E130" s="14" t="n"/>
      <c r="F130" s="14" t="n"/>
      <c r="G130" s="14" t="n"/>
      <c r="H130" s="14" t="n"/>
      <c r="I130" s="14" t="n"/>
      <c r="J130" s="14" t="n"/>
      <c r="K130" s="15" t="n"/>
      <c r="L130" s="14" t="n"/>
      <c r="M130" s="15" t="n"/>
      <c r="N130" s="18">
        <f>IF(D130="","",IFERROR(IF(OR(L130="Completed",L130="No Follow-Up Needed"),IF(M130="","",MAX(0,M130-D130)),MAX(0,TODAY()-D130)),""))</f>
        <v/>
      </c>
      <c r="O130" s="19">
        <f>IF(D130="","",IFERROR(IF(OR(D130&gt;TODAY(),AND(M130&lt;&gt;"",M130&lt;D130),AND(K130&lt;&gt;"",K130&lt;D130)),"Check dates",IF(L130="Completed",IF(M130="","Add completed date","Closed"),IF(L130="No Follow-Up Needed","Closed",IF(K130="","Add follow-up date",IF(K130&lt;TODAY(),"Past due",IF(K130&lt;=TODAY()+Assumptions!$G$5,"Due soon","Scheduled")))))),"Check dates"))</f>
        <v/>
      </c>
      <c r="Q130">
        <f>""</f>
        <v/>
      </c>
      <c r="R130">
        <f>""</f>
        <v/>
      </c>
      <c r="S130">
        <f>""</f>
        <v/>
      </c>
      <c r="T130">
        <f>""</f>
        <v/>
      </c>
      <c r="U130">
        <f>""</f>
        <v/>
      </c>
    </row>
    <row r="131" ht="24" customHeight="1">
      <c r="A131" s="14" t="n"/>
      <c r="B131" s="14" t="n"/>
      <c r="C131" s="14" t="n"/>
      <c r="D131" s="15" t="n"/>
      <c r="E131" s="14" t="n"/>
      <c r="F131" s="14" t="n"/>
      <c r="G131" s="14" t="n"/>
      <c r="H131" s="14" t="n"/>
      <c r="I131" s="14" t="n"/>
      <c r="J131" s="14" t="n"/>
      <c r="K131" s="15" t="n"/>
      <c r="L131" s="14" t="n"/>
      <c r="M131" s="15" t="n"/>
      <c r="N131" s="16">
        <f>IF(D131="","",IFERROR(IF(OR(L131="Completed",L131="No Follow-Up Needed"),IF(M131="","",MAX(0,M131-D131)),MAX(0,TODAY()-D131)),""))</f>
        <v/>
      </c>
      <c r="O131" s="17">
        <f>IF(D131="","",IFERROR(IF(OR(D131&gt;TODAY(),AND(M131&lt;&gt;"",M131&lt;D131),AND(K131&lt;&gt;"",K131&lt;D131)),"Check dates",IF(L131="Completed",IF(M131="","Add completed date","Closed"),IF(L131="No Follow-Up Needed","Closed",IF(K131="","Add follow-up date",IF(K131&lt;TODAY(),"Past due",IF(K131&lt;=TODAY()+Assumptions!$G$5,"Due soon","Scheduled")))))),"Check dates"))</f>
        <v/>
      </c>
      <c r="Q131">
        <f>""</f>
        <v/>
      </c>
      <c r="R131">
        <f>""</f>
        <v/>
      </c>
      <c r="S131">
        <f>""</f>
        <v/>
      </c>
      <c r="T131">
        <f>""</f>
        <v/>
      </c>
      <c r="U131">
        <f>""</f>
        <v/>
      </c>
    </row>
    <row r="132" ht="24" customHeight="1">
      <c r="A132" s="14" t="n"/>
      <c r="B132" s="14" t="n"/>
      <c r="C132" s="14" t="n"/>
      <c r="D132" s="15" t="n"/>
      <c r="E132" s="14" t="n"/>
      <c r="F132" s="14" t="n"/>
      <c r="G132" s="14" t="n"/>
      <c r="H132" s="14" t="n"/>
      <c r="I132" s="14" t="n"/>
      <c r="J132" s="14" t="n"/>
      <c r="K132" s="15" t="n"/>
      <c r="L132" s="14" t="n"/>
      <c r="M132" s="15" t="n"/>
      <c r="N132" s="18">
        <f>IF(D132="","",IFERROR(IF(OR(L132="Completed",L132="No Follow-Up Needed"),IF(M132="","",MAX(0,M132-D132)),MAX(0,TODAY()-D132)),""))</f>
        <v/>
      </c>
      <c r="O132" s="19">
        <f>IF(D132="","",IFERROR(IF(OR(D132&gt;TODAY(),AND(M132&lt;&gt;"",M132&lt;D132),AND(K132&lt;&gt;"",K132&lt;D132)),"Check dates",IF(L132="Completed",IF(M132="","Add completed date","Closed"),IF(L132="No Follow-Up Needed","Closed",IF(K132="","Add follow-up date",IF(K132&lt;TODAY(),"Past due",IF(K132&lt;=TODAY()+Assumptions!$G$5,"Due soon","Scheduled")))))),"Check dates"))</f>
        <v/>
      </c>
      <c r="Q132">
        <f>""</f>
        <v/>
      </c>
      <c r="R132">
        <f>""</f>
        <v/>
      </c>
      <c r="S132">
        <f>""</f>
        <v/>
      </c>
      <c r="T132">
        <f>""</f>
        <v/>
      </c>
      <c r="U132">
        <f>""</f>
        <v/>
      </c>
    </row>
    <row r="133" ht="24" customHeight="1">
      <c r="A133" s="14" t="n"/>
      <c r="B133" s="14" t="n"/>
      <c r="C133" s="14" t="n"/>
      <c r="D133" s="15" t="n"/>
      <c r="E133" s="14" t="n"/>
      <c r="F133" s="14" t="n"/>
      <c r="G133" s="14" t="n"/>
      <c r="H133" s="14" t="n"/>
      <c r="I133" s="14" t="n"/>
      <c r="J133" s="14" t="n"/>
      <c r="K133" s="15" t="n"/>
      <c r="L133" s="14" t="n"/>
      <c r="M133" s="15" t="n"/>
      <c r="N133" s="16">
        <f>IF(D133="","",IFERROR(IF(OR(L133="Completed",L133="No Follow-Up Needed"),IF(M133="","",MAX(0,M133-D133)),MAX(0,TODAY()-D133)),""))</f>
        <v/>
      </c>
      <c r="O133" s="17">
        <f>IF(D133="","",IFERROR(IF(OR(D133&gt;TODAY(),AND(M133&lt;&gt;"",M133&lt;D133),AND(K133&lt;&gt;"",K133&lt;D133)),"Check dates",IF(L133="Completed",IF(M133="","Add completed date","Closed"),IF(L133="No Follow-Up Needed","Closed",IF(K133="","Add follow-up date",IF(K133&lt;TODAY(),"Past due",IF(K133&lt;=TODAY()+Assumptions!$G$5,"Due soon","Scheduled")))))),"Check dates"))</f>
        <v/>
      </c>
      <c r="Q133">
        <f>""</f>
        <v/>
      </c>
      <c r="R133">
        <f>""</f>
        <v/>
      </c>
      <c r="S133">
        <f>""</f>
        <v/>
      </c>
      <c r="T133">
        <f>""</f>
        <v/>
      </c>
      <c r="U133">
        <f>""</f>
        <v/>
      </c>
    </row>
    <row r="134" ht="24" customHeight="1">
      <c r="A134" s="14" t="n"/>
      <c r="B134" s="14" t="n"/>
      <c r="C134" s="14" t="n"/>
      <c r="D134" s="15" t="n"/>
      <c r="E134" s="14" t="n"/>
      <c r="F134" s="14" t="n"/>
      <c r="G134" s="14" t="n"/>
      <c r="H134" s="14" t="n"/>
      <c r="I134" s="14" t="n"/>
      <c r="J134" s="14" t="n"/>
      <c r="K134" s="15" t="n"/>
      <c r="L134" s="14" t="n"/>
      <c r="M134" s="15" t="n"/>
      <c r="N134" s="18">
        <f>IF(D134="","",IFERROR(IF(OR(L134="Completed",L134="No Follow-Up Needed"),IF(M134="","",MAX(0,M134-D134)),MAX(0,TODAY()-D134)),""))</f>
        <v/>
      </c>
      <c r="O134" s="19">
        <f>IF(D134="","",IFERROR(IF(OR(D134&gt;TODAY(),AND(M134&lt;&gt;"",M134&lt;D134),AND(K134&lt;&gt;"",K134&lt;D134)),"Check dates",IF(L134="Completed",IF(M134="","Add completed date","Closed"),IF(L134="No Follow-Up Needed","Closed",IF(K134="","Add follow-up date",IF(K134&lt;TODAY(),"Past due",IF(K134&lt;=TODAY()+Assumptions!$G$5,"Due soon","Scheduled")))))),"Check dates"))</f>
        <v/>
      </c>
      <c r="Q134">
        <f>""</f>
        <v/>
      </c>
      <c r="R134">
        <f>""</f>
        <v/>
      </c>
      <c r="S134">
        <f>""</f>
        <v/>
      </c>
      <c r="T134">
        <f>""</f>
        <v/>
      </c>
      <c r="U134">
        <f>""</f>
        <v/>
      </c>
    </row>
    <row r="135" ht="24" customHeight="1">
      <c r="A135" s="14" t="n"/>
      <c r="B135" s="14" t="n"/>
      <c r="C135" s="14" t="n"/>
      <c r="D135" s="15" t="n"/>
      <c r="E135" s="14" t="n"/>
      <c r="F135" s="14" t="n"/>
      <c r="G135" s="14" t="n"/>
      <c r="H135" s="14" t="n"/>
      <c r="I135" s="14" t="n"/>
      <c r="J135" s="14" t="n"/>
      <c r="K135" s="15" t="n"/>
      <c r="L135" s="14" t="n"/>
      <c r="M135" s="15" t="n"/>
      <c r="N135" s="16">
        <f>IF(D135="","",IFERROR(IF(OR(L135="Completed",L135="No Follow-Up Needed"),IF(M135="","",MAX(0,M135-D135)),MAX(0,TODAY()-D135)),""))</f>
        <v/>
      </c>
      <c r="O135" s="17">
        <f>IF(D135="","",IFERROR(IF(OR(D135&gt;TODAY(),AND(M135&lt;&gt;"",M135&lt;D135),AND(K135&lt;&gt;"",K135&lt;D135)),"Check dates",IF(L135="Completed",IF(M135="","Add completed date","Closed"),IF(L135="No Follow-Up Needed","Closed",IF(K135="","Add follow-up date",IF(K135&lt;TODAY(),"Past due",IF(K135&lt;=TODAY()+Assumptions!$G$5,"Due soon","Scheduled")))))),"Check dates"))</f>
        <v/>
      </c>
      <c r="Q135">
        <f>""</f>
        <v/>
      </c>
      <c r="R135">
        <f>""</f>
        <v/>
      </c>
      <c r="S135">
        <f>""</f>
        <v/>
      </c>
      <c r="T135">
        <f>""</f>
        <v/>
      </c>
      <c r="U135">
        <f>""</f>
        <v/>
      </c>
    </row>
    <row r="136" ht="24" customHeight="1">
      <c r="A136" s="14" t="n"/>
      <c r="B136" s="14" t="n"/>
      <c r="C136" s="14" t="n"/>
      <c r="D136" s="15" t="n"/>
      <c r="E136" s="14" t="n"/>
      <c r="F136" s="14" t="n"/>
      <c r="G136" s="14" t="n"/>
      <c r="H136" s="14" t="n"/>
      <c r="I136" s="14" t="n"/>
      <c r="J136" s="14" t="n"/>
      <c r="K136" s="15" t="n"/>
      <c r="L136" s="14" t="n"/>
      <c r="M136" s="15" t="n"/>
      <c r="N136" s="18">
        <f>IF(D136="","",IFERROR(IF(OR(L136="Completed",L136="No Follow-Up Needed"),IF(M136="","",MAX(0,M136-D136)),MAX(0,TODAY()-D136)),""))</f>
        <v/>
      </c>
      <c r="O136" s="19">
        <f>IF(D136="","",IFERROR(IF(OR(D136&gt;TODAY(),AND(M136&lt;&gt;"",M136&lt;D136),AND(K136&lt;&gt;"",K136&lt;D136)),"Check dates",IF(L136="Completed",IF(M136="","Add completed date","Closed"),IF(L136="No Follow-Up Needed","Closed",IF(K136="","Add follow-up date",IF(K136&lt;TODAY(),"Past due",IF(K136&lt;=TODAY()+Assumptions!$G$5,"Due soon","Scheduled")))))),"Check dates"))</f>
        <v/>
      </c>
      <c r="Q136">
        <f>""</f>
        <v/>
      </c>
      <c r="R136">
        <f>""</f>
        <v/>
      </c>
      <c r="S136">
        <f>""</f>
        <v/>
      </c>
      <c r="T136">
        <f>""</f>
        <v/>
      </c>
      <c r="U136">
        <f>""</f>
        <v/>
      </c>
    </row>
    <row r="137" ht="24" customHeight="1">
      <c r="A137" s="14" t="n"/>
      <c r="B137" s="14" t="n"/>
      <c r="C137" s="14" t="n"/>
      <c r="D137" s="15" t="n"/>
      <c r="E137" s="14" t="n"/>
      <c r="F137" s="14" t="n"/>
      <c r="G137" s="14" t="n"/>
      <c r="H137" s="14" t="n"/>
      <c r="I137" s="14" t="n"/>
      <c r="J137" s="14" t="n"/>
      <c r="K137" s="15" t="n"/>
      <c r="L137" s="14" t="n"/>
      <c r="M137" s="15" t="n"/>
      <c r="N137" s="16">
        <f>IF(D137="","",IFERROR(IF(OR(L137="Completed",L137="No Follow-Up Needed"),IF(M137="","",MAX(0,M137-D137)),MAX(0,TODAY()-D137)),""))</f>
        <v/>
      </c>
      <c r="O137" s="17">
        <f>IF(D137="","",IFERROR(IF(OR(D137&gt;TODAY(),AND(M137&lt;&gt;"",M137&lt;D137),AND(K137&lt;&gt;"",K137&lt;D137)),"Check dates",IF(L137="Completed",IF(M137="","Add completed date","Closed"),IF(L137="No Follow-Up Needed","Closed",IF(K137="","Add follow-up date",IF(K137&lt;TODAY(),"Past due",IF(K137&lt;=TODAY()+Assumptions!$G$5,"Due soon","Scheduled")))))),"Check dates"))</f>
        <v/>
      </c>
      <c r="Q137">
        <f>""</f>
        <v/>
      </c>
      <c r="R137">
        <f>""</f>
        <v/>
      </c>
      <c r="S137">
        <f>""</f>
        <v/>
      </c>
      <c r="T137">
        <f>""</f>
        <v/>
      </c>
      <c r="U137">
        <f>""</f>
        <v/>
      </c>
    </row>
    <row r="138" ht="24" customHeight="1">
      <c r="A138" s="14" t="n"/>
      <c r="B138" s="14" t="n"/>
      <c r="C138" s="14" t="n"/>
      <c r="D138" s="15" t="n"/>
      <c r="E138" s="14" t="n"/>
      <c r="F138" s="14" t="n"/>
      <c r="G138" s="14" t="n"/>
      <c r="H138" s="14" t="n"/>
      <c r="I138" s="14" t="n"/>
      <c r="J138" s="14" t="n"/>
      <c r="K138" s="15" t="n"/>
      <c r="L138" s="14" t="n"/>
      <c r="M138" s="15" t="n"/>
      <c r="N138" s="18">
        <f>IF(D138="","",IFERROR(IF(OR(L138="Completed",L138="No Follow-Up Needed"),IF(M138="","",MAX(0,M138-D138)),MAX(0,TODAY()-D138)),""))</f>
        <v/>
      </c>
      <c r="O138" s="19">
        <f>IF(D138="","",IFERROR(IF(OR(D138&gt;TODAY(),AND(M138&lt;&gt;"",M138&lt;D138),AND(K138&lt;&gt;"",K138&lt;D138)),"Check dates",IF(L138="Completed",IF(M138="","Add completed date","Closed"),IF(L138="No Follow-Up Needed","Closed",IF(K138="","Add follow-up date",IF(K138&lt;TODAY(),"Past due",IF(K138&lt;=TODAY()+Assumptions!$G$5,"Due soon","Scheduled")))))),"Check dates"))</f>
        <v/>
      </c>
      <c r="Q138">
        <f>""</f>
        <v/>
      </c>
      <c r="R138">
        <f>""</f>
        <v/>
      </c>
      <c r="S138">
        <f>""</f>
        <v/>
      </c>
      <c r="T138">
        <f>""</f>
        <v/>
      </c>
      <c r="U138">
        <f>""</f>
        <v/>
      </c>
    </row>
    <row r="139" ht="24" customHeight="1">
      <c r="A139" s="14" t="n"/>
      <c r="B139" s="14" t="n"/>
      <c r="C139" s="14" t="n"/>
      <c r="D139" s="15" t="n"/>
      <c r="E139" s="14" t="n"/>
      <c r="F139" s="14" t="n"/>
      <c r="G139" s="14" t="n"/>
      <c r="H139" s="14" t="n"/>
      <c r="I139" s="14" t="n"/>
      <c r="J139" s="14" t="n"/>
      <c r="K139" s="15" t="n"/>
      <c r="L139" s="14" t="n"/>
      <c r="M139" s="15" t="n"/>
      <c r="N139" s="16">
        <f>IF(D139="","",IFERROR(IF(OR(L139="Completed",L139="No Follow-Up Needed"),IF(M139="","",MAX(0,M139-D139)),MAX(0,TODAY()-D139)),""))</f>
        <v/>
      </c>
      <c r="O139" s="17">
        <f>IF(D139="","",IFERROR(IF(OR(D139&gt;TODAY(),AND(M139&lt;&gt;"",M139&lt;D139),AND(K139&lt;&gt;"",K139&lt;D139)),"Check dates",IF(L139="Completed",IF(M139="","Add completed date","Closed"),IF(L139="No Follow-Up Needed","Closed",IF(K139="","Add follow-up date",IF(K139&lt;TODAY(),"Past due",IF(K139&lt;=TODAY()+Assumptions!$G$5,"Due soon","Scheduled")))))),"Check dates"))</f>
        <v/>
      </c>
      <c r="Q139">
        <f>""</f>
        <v/>
      </c>
      <c r="R139">
        <f>""</f>
        <v/>
      </c>
      <c r="S139">
        <f>""</f>
        <v/>
      </c>
      <c r="T139">
        <f>""</f>
        <v/>
      </c>
      <c r="U139">
        <f>""</f>
        <v/>
      </c>
    </row>
    <row r="140" ht="24" customHeight="1">
      <c r="A140" s="14" t="n"/>
      <c r="B140" s="14" t="n"/>
      <c r="C140" s="14" t="n"/>
      <c r="D140" s="15" t="n"/>
      <c r="E140" s="14" t="n"/>
      <c r="F140" s="14" t="n"/>
      <c r="G140" s="14" t="n"/>
      <c r="H140" s="14" t="n"/>
      <c r="I140" s="14" t="n"/>
      <c r="J140" s="14" t="n"/>
      <c r="K140" s="15" t="n"/>
      <c r="L140" s="14" t="n"/>
      <c r="M140" s="15" t="n"/>
      <c r="N140" s="18">
        <f>IF(D140="","",IFERROR(IF(OR(L140="Completed",L140="No Follow-Up Needed"),IF(M140="","",MAX(0,M140-D140)),MAX(0,TODAY()-D140)),""))</f>
        <v/>
      </c>
      <c r="O140" s="19">
        <f>IF(D140="","",IFERROR(IF(OR(D140&gt;TODAY(),AND(M140&lt;&gt;"",M140&lt;D140),AND(K140&lt;&gt;"",K140&lt;D140)),"Check dates",IF(L140="Completed",IF(M140="","Add completed date","Closed"),IF(L140="No Follow-Up Needed","Closed",IF(K140="","Add follow-up date",IF(K140&lt;TODAY(),"Past due",IF(K140&lt;=TODAY()+Assumptions!$G$5,"Due soon","Scheduled")))))),"Check dates"))</f>
        <v/>
      </c>
      <c r="Q140">
        <f>""</f>
        <v/>
      </c>
      <c r="R140">
        <f>""</f>
        <v/>
      </c>
      <c r="S140">
        <f>""</f>
        <v/>
      </c>
      <c r="T140">
        <f>""</f>
        <v/>
      </c>
      <c r="U140">
        <f>""</f>
        <v/>
      </c>
    </row>
    <row r="141" ht="24" customHeight="1">
      <c r="A141" s="14" t="n"/>
      <c r="B141" s="14" t="n"/>
      <c r="C141" s="14" t="n"/>
      <c r="D141" s="15" t="n"/>
      <c r="E141" s="14" t="n"/>
      <c r="F141" s="14" t="n"/>
      <c r="G141" s="14" t="n"/>
      <c r="H141" s="14" t="n"/>
      <c r="I141" s="14" t="n"/>
      <c r="J141" s="14" t="n"/>
      <c r="K141" s="15" t="n"/>
      <c r="L141" s="14" t="n"/>
      <c r="M141" s="15" t="n"/>
      <c r="N141" s="16">
        <f>IF(D141="","",IFERROR(IF(OR(L141="Completed",L141="No Follow-Up Needed"),IF(M141="","",MAX(0,M141-D141)),MAX(0,TODAY()-D141)),""))</f>
        <v/>
      </c>
      <c r="O141" s="17">
        <f>IF(D141="","",IFERROR(IF(OR(D141&gt;TODAY(),AND(M141&lt;&gt;"",M141&lt;D141),AND(K141&lt;&gt;"",K141&lt;D141)),"Check dates",IF(L141="Completed",IF(M141="","Add completed date","Closed"),IF(L141="No Follow-Up Needed","Closed",IF(K141="","Add follow-up date",IF(K141&lt;TODAY(),"Past due",IF(K141&lt;=TODAY()+Assumptions!$G$5,"Due soon","Scheduled")))))),"Check dates"))</f>
        <v/>
      </c>
      <c r="Q141">
        <f>""</f>
        <v/>
      </c>
      <c r="R141">
        <f>""</f>
        <v/>
      </c>
      <c r="S141">
        <f>""</f>
        <v/>
      </c>
      <c r="T141">
        <f>""</f>
        <v/>
      </c>
      <c r="U141">
        <f>""</f>
        <v/>
      </c>
    </row>
    <row r="142" ht="24" customHeight="1">
      <c r="A142" s="14" t="n"/>
      <c r="B142" s="14" t="n"/>
      <c r="C142" s="14" t="n"/>
      <c r="D142" s="15" t="n"/>
      <c r="E142" s="14" t="n"/>
      <c r="F142" s="14" t="n"/>
      <c r="G142" s="14" t="n"/>
      <c r="H142" s="14" t="n"/>
      <c r="I142" s="14" t="n"/>
      <c r="J142" s="14" t="n"/>
      <c r="K142" s="15" t="n"/>
      <c r="L142" s="14" t="n"/>
      <c r="M142" s="15" t="n"/>
      <c r="N142" s="18">
        <f>IF(D142="","",IFERROR(IF(OR(L142="Completed",L142="No Follow-Up Needed"),IF(M142="","",MAX(0,M142-D142)),MAX(0,TODAY()-D142)),""))</f>
        <v/>
      </c>
      <c r="O142" s="19">
        <f>IF(D142="","",IFERROR(IF(OR(D142&gt;TODAY(),AND(M142&lt;&gt;"",M142&lt;D142),AND(K142&lt;&gt;"",K142&lt;D142)),"Check dates",IF(L142="Completed",IF(M142="","Add completed date","Closed"),IF(L142="No Follow-Up Needed","Closed",IF(K142="","Add follow-up date",IF(K142&lt;TODAY(),"Past due",IF(K142&lt;=TODAY()+Assumptions!$G$5,"Due soon","Scheduled")))))),"Check dates"))</f>
        <v/>
      </c>
      <c r="Q142">
        <f>""</f>
        <v/>
      </c>
      <c r="R142">
        <f>""</f>
        <v/>
      </c>
      <c r="S142">
        <f>""</f>
        <v/>
      </c>
      <c r="T142">
        <f>""</f>
        <v/>
      </c>
      <c r="U142">
        <f>""</f>
        <v/>
      </c>
    </row>
    <row r="143" ht="24" customHeight="1">
      <c r="A143" s="14" t="n"/>
      <c r="B143" s="14" t="n"/>
      <c r="C143" s="14" t="n"/>
      <c r="D143" s="15" t="n"/>
      <c r="E143" s="14" t="n"/>
      <c r="F143" s="14" t="n"/>
      <c r="G143" s="14" t="n"/>
      <c r="H143" s="14" t="n"/>
      <c r="I143" s="14" t="n"/>
      <c r="J143" s="14" t="n"/>
      <c r="K143" s="15" t="n"/>
      <c r="L143" s="14" t="n"/>
      <c r="M143" s="15" t="n"/>
      <c r="N143" s="16">
        <f>IF(D143="","",IFERROR(IF(OR(L143="Completed",L143="No Follow-Up Needed"),IF(M143="","",MAX(0,M143-D143)),MAX(0,TODAY()-D143)),""))</f>
        <v/>
      </c>
      <c r="O143" s="17">
        <f>IF(D143="","",IFERROR(IF(OR(D143&gt;TODAY(),AND(M143&lt;&gt;"",M143&lt;D143),AND(K143&lt;&gt;"",K143&lt;D143)),"Check dates",IF(L143="Completed",IF(M143="","Add completed date","Closed"),IF(L143="No Follow-Up Needed","Closed",IF(K143="","Add follow-up date",IF(K143&lt;TODAY(),"Past due",IF(K143&lt;=TODAY()+Assumptions!$G$5,"Due soon","Scheduled")))))),"Check dates"))</f>
        <v/>
      </c>
      <c r="Q143">
        <f>""</f>
        <v/>
      </c>
      <c r="R143">
        <f>""</f>
        <v/>
      </c>
      <c r="S143">
        <f>""</f>
        <v/>
      </c>
      <c r="T143">
        <f>""</f>
        <v/>
      </c>
      <c r="U143">
        <f>""</f>
        <v/>
      </c>
    </row>
    <row r="144" ht="24" customHeight="1">
      <c r="A144" s="14" t="n"/>
      <c r="B144" s="14" t="n"/>
      <c r="C144" s="14" t="n"/>
      <c r="D144" s="15" t="n"/>
      <c r="E144" s="14" t="n"/>
      <c r="F144" s="14" t="n"/>
      <c r="G144" s="14" t="n"/>
      <c r="H144" s="14" t="n"/>
      <c r="I144" s="14" t="n"/>
      <c r="J144" s="14" t="n"/>
      <c r="K144" s="15" t="n"/>
      <c r="L144" s="14" t="n"/>
      <c r="M144" s="15" t="n"/>
      <c r="N144" s="18">
        <f>IF(D144="","",IFERROR(IF(OR(L144="Completed",L144="No Follow-Up Needed"),IF(M144="","",MAX(0,M144-D144)),MAX(0,TODAY()-D144)),""))</f>
        <v/>
      </c>
      <c r="O144" s="19">
        <f>IF(D144="","",IFERROR(IF(OR(D144&gt;TODAY(),AND(M144&lt;&gt;"",M144&lt;D144),AND(K144&lt;&gt;"",K144&lt;D144)),"Check dates",IF(L144="Completed",IF(M144="","Add completed date","Closed"),IF(L144="No Follow-Up Needed","Closed",IF(K144="","Add follow-up date",IF(K144&lt;TODAY(),"Past due",IF(K144&lt;=TODAY()+Assumptions!$G$5,"Due soon","Scheduled")))))),"Check dates"))</f>
        <v/>
      </c>
      <c r="Q144">
        <f>""</f>
        <v/>
      </c>
      <c r="R144">
        <f>""</f>
        <v/>
      </c>
      <c r="S144">
        <f>""</f>
        <v/>
      </c>
      <c r="T144">
        <f>""</f>
        <v/>
      </c>
      <c r="U144">
        <f>""</f>
        <v/>
      </c>
    </row>
    <row r="145" ht="24" customHeight="1">
      <c r="A145" s="14" t="n"/>
      <c r="B145" s="14" t="n"/>
      <c r="C145" s="14" t="n"/>
      <c r="D145" s="15" t="n"/>
      <c r="E145" s="14" t="n"/>
      <c r="F145" s="14" t="n"/>
      <c r="G145" s="14" t="n"/>
      <c r="H145" s="14" t="n"/>
      <c r="I145" s="14" t="n"/>
      <c r="J145" s="14" t="n"/>
      <c r="K145" s="15" t="n"/>
      <c r="L145" s="14" t="n"/>
      <c r="M145" s="15" t="n"/>
      <c r="N145" s="16">
        <f>IF(D145="","",IFERROR(IF(OR(L145="Completed",L145="No Follow-Up Needed"),IF(M145="","",MAX(0,M145-D145)),MAX(0,TODAY()-D145)),""))</f>
        <v/>
      </c>
      <c r="O145" s="17">
        <f>IF(D145="","",IFERROR(IF(OR(D145&gt;TODAY(),AND(M145&lt;&gt;"",M145&lt;D145),AND(K145&lt;&gt;"",K145&lt;D145)),"Check dates",IF(L145="Completed",IF(M145="","Add completed date","Closed"),IF(L145="No Follow-Up Needed","Closed",IF(K145="","Add follow-up date",IF(K145&lt;TODAY(),"Past due",IF(K145&lt;=TODAY()+Assumptions!$G$5,"Due soon","Scheduled")))))),"Check dates"))</f>
        <v/>
      </c>
      <c r="Q145">
        <f>""</f>
        <v/>
      </c>
      <c r="R145">
        <f>""</f>
        <v/>
      </c>
      <c r="S145">
        <f>""</f>
        <v/>
      </c>
      <c r="T145">
        <f>""</f>
        <v/>
      </c>
      <c r="U145">
        <f>""</f>
        <v/>
      </c>
    </row>
    <row r="146" ht="24" customHeight="1">
      <c r="A146" s="14" t="n"/>
      <c r="B146" s="14" t="n"/>
      <c r="C146" s="14" t="n"/>
      <c r="D146" s="15" t="n"/>
      <c r="E146" s="14" t="n"/>
      <c r="F146" s="14" t="n"/>
      <c r="G146" s="14" t="n"/>
      <c r="H146" s="14" t="n"/>
      <c r="I146" s="14" t="n"/>
      <c r="J146" s="14" t="n"/>
      <c r="K146" s="15" t="n"/>
      <c r="L146" s="14" t="n"/>
      <c r="M146" s="15" t="n"/>
      <c r="N146" s="18">
        <f>IF(D146="","",IFERROR(IF(OR(L146="Completed",L146="No Follow-Up Needed"),IF(M146="","",MAX(0,M146-D146)),MAX(0,TODAY()-D146)),""))</f>
        <v/>
      </c>
      <c r="O146" s="19">
        <f>IF(D146="","",IFERROR(IF(OR(D146&gt;TODAY(),AND(M146&lt;&gt;"",M146&lt;D146),AND(K146&lt;&gt;"",K146&lt;D146)),"Check dates",IF(L146="Completed",IF(M146="","Add completed date","Closed"),IF(L146="No Follow-Up Needed","Closed",IF(K146="","Add follow-up date",IF(K146&lt;TODAY(),"Past due",IF(K146&lt;=TODAY()+Assumptions!$G$5,"Due soon","Scheduled")))))),"Check dates"))</f>
        <v/>
      </c>
      <c r="Q146">
        <f>""</f>
        <v/>
      </c>
      <c r="R146">
        <f>""</f>
        <v/>
      </c>
      <c r="S146">
        <f>""</f>
        <v/>
      </c>
      <c r="T146">
        <f>""</f>
        <v/>
      </c>
      <c r="U146">
        <f>""</f>
        <v/>
      </c>
    </row>
    <row r="147" ht="24" customHeight="1">
      <c r="A147" s="14" t="n"/>
      <c r="B147" s="14" t="n"/>
      <c r="C147" s="14" t="n"/>
      <c r="D147" s="15" t="n"/>
      <c r="E147" s="14" t="n"/>
      <c r="F147" s="14" t="n"/>
      <c r="G147" s="14" t="n"/>
      <c r="H147" s="14" t="n"/>
      <c r="I147" s="14" t="n"/>
      <c r="J147" s="14" t="n"/>
      <c r="K147" s="15" t="n"/>
      <c r="L147" s="14" t="n"/>
      <c r="M147" s="15" t="n"/>
      <c r="N147" s="16">
        <f>IF(D147="","",IFERROR(IF(OR(L147="Completed",L147="No Follow-Up Needed"),IF(M147="","",MAX(0,M147-D147)),MAX(0,TODAY()-D147)),""))</f>
        <v/>
      </c>
      <c r="O147" s="17">
        <f>IF(D147="","",IFERROR(IF(OR(D147&gt;TODAY(),AND(M147&lt;&gt;"",M147&lt;D147),AND(K147&lt;&gt;"",K147&lt;D147)),"Check dates",IF(L147="Completed",IF(M147="","Add completed date","Closed"),IF(L147="No Follow-Up Needed","Closed",IF(K147="","Add follow-up date",IF(K147&lt;TODAY(),"Past due",IF(K147&lt;=TODAY()+Assumptions!$G$5,"Due soon","Scheduled")))))),"Check dates"))</f>
        <v/>
      </c>
      <c r="Q147">
        <f>""</f>
        <v/>
      </c>
      <c r="R147">
        <f>""</f>
        <v/>
      </c>
      <c r="S147">
        <f>""</f>
        <v/>
      </c>
      <c r="T147">
        <f>""</f>
        <v/>
      </c>
      <c r="U147">
        <f>""</f>
        <v/>
      </c>
    </row>
    <row r="148" ht="24" customHeight="1">
      <c r="A148" s="14" t="n"/>
      <c r="B148" s="14" t="n"/>
      <c r="C148" s="14" t="n"/>
      <c r="D148" s="15" t="n"/>
      <c r="E148" s="14" t="n"/>
      <c r="F148" s="14" t="n"/>
      <c r="G148" s="14" t="n"/>
      <c r="H148" s="14" t="n"/>
      <c r="I148" s="14" t="n"/>
      <c r="J148" s="14" t="n"/>
      <c r="K148" s="15" t="n"/>
      <c r="L148" s="14" t="n"/>
      <c r="M148" s="15" t="n"/>
      <c r="N148" s="18">
        <f>IF(D148="","",IFERROR(IF(OR(L148="Completed",L148="No Follow-Up Needed"),IF(M148="","",MAX(0,M148-D148)),MAX(0,TODAY()-D148)),""))</f>
        <v/>
      </c>
      <c r="O148" s="19">
        <f>IF(D148="","",IFERROR(IF(OR(D148&gt;TODAY(),AND(M148&lt;&gt;"",M148&lt;D148),AND(K148&lt;&gt;"",K148&lt;D148)),"Check dates",IF(L148="Completed",IF(M148="","Add completed date","Closed"),IF(L148="No Follow-Up Needed","Closed",IF(K148="","Add follow-up date",IF(K148&lt;TODAY(),"Past due",IF(K148&lt;=TODAY()+Assumptions!$G$5,"Due soon","Scheduled")))))),"Check dates"))</f>
        <v/>
      </c>
      <c r="Q148">
        <f>""</f>
        <v/>
      </c>
      <c r="R148">
        <f>""</f>
        <v/>
      </c>
      <c r="S148">
        <f>""</f>
        <v/>
      </c>
      <c r="T148">
        <f>""</f>
        <v/>
      </c>
      <c r="U148">
        <f>""</f>
        <v/>
      </c>
    </row>
    <row r="149" ht="24" customHeight="1">
      <c r="A149" s="14" t="n"/>
      <c r="B149" s="14" t="n"/>
      <c r="C149" s="14" t="n"/>
      <c r="D149" s="15" t="n"/>
      <c r="E149" s="14" t="n"/>
      <c r="F149" s="14" t="n"/>
      <c r="G149" s="14" t="n"/>
      <c r="H149" s="14" t="n"/>
      <c r="I149" s="14" t="n"/>
      <c r="J149" s="14" t="n"/>
      <c r="K149" s="15" t="n"/>
      <c r="L149" s="14" t="n"/>
      <c r="M149" s="15" t="n"/>
      <c r="N149" s="16">
        <f>IF(D149="","",IFERROR(IF(OR(L149="Completed",L149="No Follow-Up Needed"),IF(M149="","",MAX(0,M149-D149)),MAX(0,TODAY()-D149)),""))</f>
        <v/>
      </c>
      <c r="O149" s="17">
        <f>IF(D149="","",IFERROR(IF(OR(D149&gt;TODAY(),AND(M149&lt;&gt;"",M149&lt;D149),AND(K149&lt;&gt;"",K149&lt;D149)),"Check dates",IF(L149="Completed",IF(M149="","Add completed date","Closed"),IF(L149="No Follow-Up Needed","Closed",IF(K149="","Add follow-up date",IF(K149&lt;TODAY(),"Past due",IF(K149&lt;=TODAY()+Assumptions!$G$5,"Due soon","Scheduled")))))),"Check dates"))</f>
        <v/>
      </c>
      <c r="Q149">
        <f>""</f>
        <v/>
      </c>
      <c r="R149">
        <f>""</f>
        <v/>
      </c>
      <c r="S149">
        <f>""</f>
        <v/>
      </c>
      <c r="T149">
        <f>""</f>
        <v/>
      </c>
      <c r="U149">
        <f>""</f>
        <v/>
      </c>
    </row>
    <row r="150" ht="24" customHeight="1">
      <c r="A150" s="14" t="n"/>
      <c r="B150" s="14" t="n"/>
      <c r="C150" s="14" t="n"/>
      <c r="D150" s="15" t="n"/>
      <c r="E150" s="14" t="n"/>
      <c r="F150" s="14" t="n"/>
      <c r="G150" s="14" t="n"/>
      <c r="H150" s="14" t="n"/>
      <c r="I150" s="14" t="n"/>
      <c r="J150" s="14" t="n"/>
      <c r="K150" s="15" t="n"/>
      <c r="L150" s="14" t="n"/>
      <c r="M150" s="15" t="n"/>
      <c r="N150" s="18">
        <f>IF(D150="","",IFERROR(IF(OR(L150="Completed",L150="No Follow-Up Needed"),IF(M150="","",MAX(0,M150-D150)),MAX(0,TODAY()-D150)),""))</f>
        <v/>
      </c>
      <c r="O150" s="19">
        <f>IF(D150="","",IFERROR(IF(OR(D150&gt;TODAY(),AND(M150&lt;&gt;"",M150&lt;D150),AND(K150&lt;&gt;"",K150&lt;D150)),"Check dates",IF(L150="Completed",IF(M150="","Add completed date","Closed"),IF(L150="No Follow-Up Needed","Closed",IF(K150="","Add follow-up date",IF(K150&lt;TODAY(),"Past due",IF(K150&lt;=TODAY()+Assumptions!$G$5,"Due soon","Scheduled")))))),"Check dates"))</f>
        <v/>
      </c>
      <c r="Q150">
        <f>""</f>
        <v/>
      </c>
      <c r="R150">
        <f>""</f>
        <v/>
      </c>
      <c r="S150">
        <f>""</f>
        <v/>
      </c>
      <c r="T150">
        <f>""</f>
        <v/>
      </c>
      <c r="U150">
        <f>""</f>
        <v/>
      </c>
    </row>
    <row r="151" ht="24" customHeight="1">
      <c r="A151" s="14" t="n"/>
      <c r="B151" s="14" t="n"/>
      <c r="C151" s="14" t="n"/>
      <c r="D151" s="15" t="n"/>
      <c r="E151" s="14" t="n"/>
      <c r="F151" s="14" t="n"/>
      <c r="G151" s="14" t="n"/>
      <c r="H151" s="14" t="n"/>
      <c r="I151" s="14" t="n"/>
      <c r="J151" s="14" t="n"/>
      <c r="K151" s="15" t="n"/>
      <c r="L151" s="14" t="n"/>
      <c r="M151" s="15" t="n"/>
      <c r="N151" s="16">
        <f>IF(D151="","",IFERROR(IF(OR(L151="Completed",L151="No Follow-Up Needed"),IF(M151="","",MAX(0,M151-D151)),MAX(0,TODAY()-D151)),""))</f>
        <v/>
      </c>
      <c r="O151" s="17">
        <f>IF(D151="","",IFERROR(IF(OR(D151&gt;TODAY(),AND(M151&lt;&gt;"",M151&lt;D151),AND(K151&lt;&gt;"",K151&lt;D151)),"Check dates",IF(L151="Completed",IF(M151="","Add completed date","Closed"),IF(L151="No Follow-Up Needed","Closed",IF(K151="","Add follow-up date",IF(K151&lt;TODAY(),"Past due",IF(K151&lt;=TODAY()+Assumptions!$G$5,"Due soon","Scheduled")))))),"Check dates"))</f>
        <v/>
      </c>
      <c r="Q151">
        <f>""</f>
        <v/>
      </c>
      <c r="R151">
        <f>""</f>
        <v/>
      </c>
      <c r="S151">
        <f>""</f>
        <v/>
      </c>
      <c r="T151">
        <f>""</f>
        <v/>
      </c>
      <c r="U151">
        <f>""</f>
        <v/>
      </c>
    </row>
    <row r="152" ht="24" customHeight="1">
      <c r="A152" s="14" t="n"/>
      <c r="B152" s="14" t="n"/>
      <c r="C152" s="14" t="n"/>
      <c r="D152" s="15" t="n"/>
      <c r="E152" s="14" t="n"/>
      <c r="F152" s="14" t="n"/>
      <c r="G152" s="14" t="n"/>
      <c r="H152" s="14" t="n"/>
      <c r="I152" s="14" t="n"/>
      <c r="J152" s="14" t="n"/>
      <c r="K152" s="15" t="n"/>
      <c r="L152" s="14" t="n"/>
      <c r="M152" s="15" t="n"/>
      <c r="N152" s="18">
        <f>IF(D152="","",IFERROR(IF(OR(L152="Completed",L152="No Follow-Up Needed"),IF(M152="","",MAX(0,M152-D152)),MAX(0,TODAY()-D152)),""))</f>
        <v/>
      </c>
      <c r="O152" s="19">
        <f>IF(D152="","",IFERROR(IF(OR(D152&gt;TODAY(),AND(M152&lt;&gt;"",M152&lt;D152),AND(K152&lt;&gt;"",K152&lt;D152)),"Check dates",IF(L152="Completed",IF(M152="","Add completed date","Closed"),IF(L152="No Follow-Up Needed","Closed",IF(K152="","Add follow-up date",IF(K152&lt;TODAY(),"Past due",IF(K152&lt;=TODAY()+Assumptions!$G$5,"Due soon","Scheduled")))))),"Check dates"))</f>
        <v/>
      </c>
      <c r="Q152">
        <f>""</f>
        <v/>
      </c>
      <c r="R152">
        <f>""</f>
        <v/>
      </c>
      <c r="S152">
        <f>""</f>
        <v/>
      </c>
      <c r="T152">
        <f>""</f>
        <v/>
      </c>
      <c r="U152">
        <f>""</f>
        <v/>
      </c>
    </row>
    <row r="153" ht="24" customHeight="1">
      <c r="A153" s="14" t="n"/>
      <c r="B153" s="14" t="n"/>
      <c r="C153" s="14" t="n"/>
      <c r="D153" s="15" t="n"/>
      <c r="E153" s="14" t="n"/>
      <c r="F153" s="14" t="n"/>
      <c r="G153" s="14" t="n"/>
      <c r="H153" s="14" t="n"/>
      <c r="I153" s="14" t="n"/>
      <c r="J153" s="14" t="n"/>
      <c r="K153" s="15" t="n"/>
      <c r="L153" s="14" t="n"/>
      <c r="M153" s="15" t="n"/>
      <c r="N153" s="16">
        <f>IF(D153="","",IFERROR(IF(OR(L153="Completed",L153="No Follow-Up Needed"),IF(M153="","",MAX(0,M153-D153)),MAX(0,TODAY()-D153)),""))</f>
        <v/>
      </c>
      <c r="O153" s="17">
        <f>IF(D153="","",IFERROR(IF(OR(D153&gt;TODAY(),AND(M153&lt;&gt;"",M153&lt;D153),AND(K153&lt;&gt;"",K153&lt;D153)),"Check dates",IF(L153="Completed",IF(M153="","Add completed date","Closed"),IF(L153="No Follow-Up Needed","Closed",IF(K153="","Add follow-up date",IF(K153&lt;TODAY(),"Past due",IF(K153&lt;=TODAY()+Assumptions!$G$5,"Due soon","Scheduled")))))),"Check dates"))</f>
        <v/>
      </c>
      <c r="Q153">
        <f>""</f>
        <v/>
      </c>
      <c r="R153">
        <f>""</f>
        <v/>
      </c>
      <c r="S153">
        <f>""</f>
        <v/>
      </c>
      <c r="T153">
        <f>""</f>
        <v/>
      </c>
      <c r="U153">
        <f>""</f>
        <v/>
      </c>
    </row>
    <row r="154" ht="24" customHeight="1">
      <c r="A154" s="14" t="n"/>
      <c r="B154" s="14" t="n"/>
      <c r="C154" s="14" t="n"/>
      <c r="D154" s="15" t="n"/>
      <c r="E154" s="14" t="n"/>
      <c r="F154" s="14" t="n"/>
      <c r="G154" s="14" t="n"/>
      <c r="H154" s="14" t="n"/>
      <c r="I154" s="14" t="n"/>
      <c r="J154" s="14" t="n"/>
      <c r="K154" s="15" t="n"/>
      <c r="L154" s="14" t="n"/>
      <c r="M154" s="15" t="n"/>
      <c r="N154" s="18">
        <f>IF(D154="","",IFERROR(IF(OR(L154="Completed",L154="No Follow-Up Needed"),IF(M154="","",MAX(0,M154-D154)),MAX(0,TODAY()-D154)),""))</f>
        <v/>
      </c>
      <c r="O154" s="19">
        <f>IF(D154="","",IFERROR(IF(OR(D154&gt;TODAY(),AND(M154&lt;&gt;"",M154&lt;D154),AND(K154&lt;&gt;"",K154&lt;D154)),"Check dates",IF(L154="Completed",IF(M154="","Add completed date","Closed"),IF(L154="No Follow-Up Needed","Closed",IF(K154="","Add follow-up date",IF(K154&lt;TODAY(),"Past due",IF(K154&lt;=TODAY()+Assumptions!$G$5,"Due soon","Scheduled")))))),"Check dates"))</f>
        <v/>
      </c>
      <c r="Q154">
        <f>""</f>
        <v/>
      </c>
      <c r="R154">
        <f>""</f>
        <v/>
      </c>
      <c r="S154">
        <f>""</f>
        <v/>
      </c>
      <c r="T154">
        <f>""</f>
        <v/>
      </c>
      <c r="U154">
        <f>""</f>
        <v/>
      </c>
    </row>
  </sheetData>
  <autoFilter ref="A4:O154"/>
  <mergeCells count="1">
    <mergeCell ref="A1:O1"/>
  </mergeCells>
  <conditionalFormatting sqref="O5:O154">
    <cfRule type="expression" priority="1" dxfId="0">
      <formula>OR($O5="Past due",$O5="Add follow-up date",$O5="Add completed date",$O5="Check dates")</formula>
    </cfRule>
    <cfRule type="expression" priority="2" dxfId="1">
      <formula>$O5="Due soon"</formula>
    </cfRule>
    <cfRule type="expression" priority="3" dxfId="2">
      <formula>$O5="Closed"</formula>
    </cfRule>
  </conditionalFormatting>
  <conditionalFormatting sqref="N5:N154">
    <cfRule type="expression" priority="4" dxfId="0">
      <formula>AND($N5&lt;&gt;"",$N5&gt;$U$3,$L5&lt;&gt;"Completed",$L5&lt;&gt;"No Follow-Up Needed")</formula>
    </cfRule>
  </conditionalFormatting>
  <conditionalFormatting sqref="D5:D154">
    <cfRule type="expression" priority="5" dxfId="0">
      <formula>AND($D5&lt;&gt;"",$D5&gt;TODAY())</formula>
    </cfRule>
  </conditionalFormatting>
  <dataValidations count="7">
    <dataValidation sqref="E5:E154" showDropDown="0" showInputMessage="1" showErrorMessage="1" allowBlank="0" errorTitle="Check channel" error="Choose a listed channel or leave the cell blank." promptTitle="Communication channel" prompt="Select the channel used for this communication." type="list" errorStyle="stop">
      <formula1>$Q$2:$Q$7</formula1>
    </dataValidation>
    <dataValidation sqref="F5:F154" showDropDown="0" showInputMessage="1" showErrorMessage="1" allowBlank="0" errorTitle="Check direction" error="Choose a listed direction or leave the cell blank." promptTitle="Communication direction" prompt="Select whether the communication was incoming, outgoing, or two-way." type="list" errorStyle="stop">
      <formula1>$R$2:$R$4</formula1>
    </dataValidation>
    <dataValidation sqref="L5:L154" showDropDown="0" showInputMessage="1" showErrorMessage="1" allowBlank="0" errorTitle="Check status" error="Choose a listed status or leave the cell blank for later review." promptTitle="Communication status" prompt="Select the current status and review any calculated follow-up prompt." type="list" errorStyle="stop">
      <formula1>$S$2:$S$5</formula1>
    </dataValidation>
    <dataValidation sqref="J5:J154" showDropDown="0" showInputMessage="1" showErrorMessage="1" allowBlank="0" errorTitle="Check action owner" error="Choose a listed action owner or leave the cell blank for review." promptTitle="Action owner" prompt="Select the person or role responsible for the next step." type="list" errorStyle="stop">
      <formula1>$T$2:$T$6</formula1>
    </dataValidation>
    <dataValidation sqref="D5:D154" showDropDown="0" showInputMessage="1" showErrorMessage="1" allowBlank="0" errorTitle="Check communication date" error="Enter a valid date from the editable earliest date through today." promptTitle="Communication date" prompt="Enter the date the communication occurred." type="date" errorStyle="stop" operator="between">
      <formula1>$U$4</formula1>
      <formula2>TODAY()</formula2>
    </dataValidation>
    <dataValidation sqref="K5:K154" showDropDown="0" showInputMessage="1" showErrorMessage="1" allowBlank="0" errorTitle="Check follow-up date" error="Enter a valid date within the editable date limits." promptTitle="Follow-up due date" prompt="Enter the date when a human should review the next step." type="date" errorStyle="stop" operator="between">
      <formula1>$U$4</formula1>
      <formula2>$U$5</formula2>
    </dataValidation>
    <dataValidation sqref="M5:M154" showDropDown="0" showInputMessage="1" showErrorMessage="1" allowBlank="0" errorTitle="Check completed date" error="Enter a valid date from the editable earliest date through today." promptTitle="Completed date" prompt="Enter the date the commitment or follow-up was completed." type="date" errorStyle="stop" operator="between">
      <formula1>$U$4</formula1>
      <formula2>TODAY()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4" customWidth="1" min="3" max="3"/>
    <col width="24" customWidth="1" min="4" max="4"/>
    <col width="3" customWidth="1" min="5" max="5"/>
    <col width="35" customWidth="1" min="6" max="6"/>
    <col width="18" customWidth="1" min="7" max="7"/>
  </cols>
  <sheetData>
    <row r="1" ht="28" customHeight="1">
      <c r="A1" s="1" t="inlineStr">
        <is>
          <t>Communication Log Assumptions</t>
        </is>
      </c>
    </row>
    <row r="2">
      <c r="A2" s="2" t="inlineStr">
        <is>
          <t>Edit choices and limits as needed. These are operational checks, not legal requirements.</t>
        </is>
      </c>
    </row>
    <row r="3"/>
    <row r="4" ht="34" customHeight="1">
      <c r="A4" s="5" t="inlineStr">
        <is>
          <t>Channel Choices</t>
        </is>
      </c>
      <c r="B4" s="5" t="inlineStr">
        <is>
          <t>Direction Choices</t>
        </is>
      </c>
      <c r="C4" s="5" t="inlineStr">
        <is>
          <t>Status Choices</t>
        </is>
      </c>
      <c r="D4" s="5" t="inlineStr">
        <is>
          <t>Action Owner Choices</t>
        </is>
      </c>
      <c r="F4" s="5" t="inlineStr">
        <is>
          <t>Editable Limit</t>
        </is>
      </c>
      <c r="G4" s="5" t="inlineStr">
        <is>
          <t>Value</t>
        </is>
      </c>
    </row>
    <row r="5">
      <c r="A5" s="20" t="inlineStr">
        <is>
          <t>Phone</t>
        </is>
      </c>
      <c r="B5" s="20" t="inlineStr">
        <is>
          <t>Incoming</t>
        </is>
      </c>
      <c r="C5" s="20" t="inlineStr">
        <is>
          <t>Open</t>
        </is>
      </c>
      <c r="D5" s="20" t="inlineStr">
        <is>
          <t>Tenant</t>
        </is>
      </c>
      <c r="F5" s="6" t="inlineStr">
        <is>
          <t>Due-soon window in days</t>
        </is>
      </c>
      <c r="G5" s="21" t="n">
        <v>7</v>
      </c>
    </row>
    <row r="6">
      <c r="A6" s="20" t="inlineStr">
        <is>
          <t>Email</t>
        </is>
      </c>
      <c r="B6" s="20" t="inlineStr">
        <is>
          <t>Outgoing</t>
        </is>
      </c>
      <c r="C6" s="20" t="inlineStr">
        <is>
          <t>Waiting</t>
        </is>
      </c>
      <c r="D6" s="20" t="inlineStr">
        <is>
          <t>Property Manager</t>
        </is>
      </c>
      <c r="F6" s="8" t="inlineStr">
        <is>
          <t>Long-open review threshold in days</t>
        </is>
      </c>
      <c r="G6" s="21" t="n">
        <v>30</v>
      </c>
    </row>
    <row r="7">
      <c r="A7" s="20" t="inlineStr">
        <is>
          <t>Text</t>
        </is>
      </c>
      <c r="B7" s="20" t="inlineStr">
        <is>
          <t>Two-Way</t>
        </is>
      </c>
      <c r="C7" s="20" t="inlineStr">
        <is>
          <t>Completed</t>
        </is>
      </c>
      <c r="D7" s="20" t="inlineStr">
        <is>
          <t>Property Owner</t>
        </is>
      </c>
      <c r="F7" s="6" t="inlineStr">
        <is>
          <t>Earliest allowed date</t>
        </is>
      </c>
      <c r="G7" s="15" t="n">
        <v>36892</v>
      </c>
    </row>
    <row r="8">
      <c r="A8" s="20" t="inlineStr">
        <is>
          <t>Resident Portal</t>
        </is>
      </c>
      <c r="B8" s="20" t="n"/>
      <c r="C8" s="20" t="inlineStr">
        <is>
          <t>No Follow-Up Needed</t>
        </is>
      </c>
      <c r="D8" s="20" t="inlineStr">
        <is>
          <t>Maintenance Vendor</t>
        </is>
      </c>
      <c r="F8" s="8" t="inlineStr">
        <is>
          <t>Latest allowed date</t>
        </is>
      </c>
      <c r="G8" s="15" t="n">
        <v>55518</v>
      </c>
    </row>
    <row r="9">
      <c r="A9" s="20" t="inlineStr">
        <is>
          <t>In Person</t>
        </is>
      </c>
      <c r="B9" s="20" t="n"/>
      <c r="C9" s="20" t="n"/>
      <c r="D9" s="20" t="inlineStr">
        <is>
          <t>Leasing Staff</t>
        </is>
      </c>
    </row>
    <row r="10">
      <c r="A10" s="20" t="inlineStr">
        <is>
          <t>Letter</t>
        </is>
      </c>
      <c r="B10" s="20" t="n"/>
      <c r="C10" s="20" t="n"/>
      <c r="D10" s="20" t="n"/>
    </row>
  </sheetData>
  <mergeCells count="1">
    <mergeCell ref="A1:G1"/>
  </mergeCells>
  <dataValidations count="1">
    <dataValidation sqref="G5:G6" showDropDown="0" showInputMessage="1" showErrorMessage="1" allowBlank="0" errorTitle="Check day limit" error="Enter a whole number of zero or more days." promptTitle="Editable day limit" prompt="Enter a whole number of days for the operational review window." type="whole" errorStyle="stop" operator="greaterThanOrEqual">
      <formula1>0</formula1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Rental Operations</dc:creator>
  <dc:title xmlns:dc="http://purl.org/dc/elements/1.1/">Tenant Communication Log Spreadsheet</dc:title>
  <dc:subject xmlns:dc="http://purl.org/dc/elements/1.1/">Fictional long-term residential tenant communication records</dc:subject>
  <dcterms:created xmlns:dcterms="http://purl.org/dc/terms/" xmlns:xsi="http://www.w3.org/2001/XMLSchema-instance" xsi:type="dcterms:W3CDTF">2026-09-10T22:14:24Z</dcterms:created>
  <dcterms:modified xmlns:dcterms="http://purl.org/dc/terms/" xmlns:xsi="http://www.w3.org/2001/XMLSchema-instance" xsi:type="dcterms:W3CDTF">2026-09-10T22:14:24+00:00Z</dcterms:modified>
</cp:coreProperties>
</file>