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Tenant Directory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'Tenant Directory'!$A$4:$P$104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$#,##0.00;[Red]-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10"/>
    </font>
    <font>
      <name val="Calibri"/>
      <color rgb="0024343B"/>
      <sz val="10"/>
    </font>
    <font>
      <name val="Calibri"/>
      <b val="1"/>
      <color rgb="0024343B"/>
      <sz val="10"/>
    </font>
    <font>
      <name val="Calibri"/>
      <i val="1"/>
      <color rgb="005F6F73"/>
      <sz val="9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4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0" borderId="0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Account Status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'Summary'!F4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'Summary'!$E$5:$E$9</f>
            </numRef>
          </cat>
          <val>
            <numRef>
              <f>'Summary'!$F$5:$F$9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Entries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10</row>
      <rowOff>0</rowOff>
    </from>
    <ext cx="378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5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3" customWidth="1" min="3" max="3"/>
    <col width="4" customWidth="1" min="4" max="4"/>
    <col width="23" customWidth="1" min="5" max="5"/>
    <col width="14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32" customHeight="1">
      <c r="A1" s="1" t="inlineStr">
        <is>
          <t>Tenant Directory Summary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4" t="n"/>
    </row>
    <row r="2">
      <c r="A2" s="3" t="inlineStr">
        <is>
          <t>As of</t>
        </is>
      </c>
      <c r="B2" s="25">
        <f>TODAY()</f>
        <v/>
      </c>
    </row>
    <row r="3"/>
    <row r="4">
      <c r="A4" s="5" t="inlineStr">
        <is>
          <t>Directory Indicator</t>
        </is>
      </c>
      <c r="B4" s="5" t="inlineStr">
        <is>
          <t>Value</t>
        </is>
      </c>
      <c r="E4" s="5" t="inlineStr">
        <is>
          <t>Account Status</t>
        </is>
      </c>
      <c r="F4" s="5" t="inlineStr">
        <is>
          <t>Entries</t>
        </is>
      </c>
    </row>
    <row r="5" ht="27" customHeight="1">
      <c r="A5" s="6" t="inlineStr">
        <is>
          <t>Listed units</t>
        </is>
      </c>
      <c r="B5" s="7">
        <f>COUNTIFS('Tenant Directory'!$A$5:$A$104,"&lt;&gt;",'Tenant Directory'!$B$5:$B$104,"&lt;&gt;")</f>
        <v/>
      </c>
      <c r="E5" s="6">
        <f>Assumptions!$F$3</f>
        <v/>
      </c>
      <c r="F5" s="8">
        <f>COUNTIF('Tenant Directory'!$L$5:$L$104,$E5)</f>
        <v/>
      </c>
    </row>
    <row r="6" ht="27" customHeight="1">
      <c r="A6" s="9" t="inlineStr">
        <is>
          <t>Currently occupied or under notice</t>
        </is>
      </c>
      <c r="B6" s="10">
        <f>COUNTIF('Tenant Directory'!$K$5:$K$104,"Occupied")+COUNTIF('Tenant Directory'!$K$5:$K$104,"Notice Given")</f>
        <v/>
      </c>
      <c r="E6" s="9">
        <f>Assumptions!$F$4</f>
        <v/>
      </c>
      <c r="F6" s="11">
        <f>COUNTIF('Tenant Directory'!$L$5:$L$104,$E6)</f>
        <v/>
      </c>
    </row>
    <row r="7" ht="27" customHeight="1">
      <c r="A7" s="6" t="inlineStr">
        <is>
          <t>Vacant units</t>
        </is>
      </c>
      <c r="B7" s="7">
        <f>COUNTIF('Tenant Directory'!$K$5:$K$104,"Vacant")</f>
        <v/>
      </c>
      <c r="E7" s="6">
        <f>Assumptions!$F$5</f>
        <v/>
      </c>
      <c r="F7" s="8">
        <f>COUNTIF('Tenant Directory'!$L$5:$L$104,$E7)</f>
        <v/>
      </c>
    </row>
    <row r="8" ht="27" customHeight="1">
      <c r="A8" s="9" t="inlineStr">
        <is>
          <t>Pending move-ins</t>
        </is>
      </c>
      <c r="B8" s="10">
        <f>COUNTIF('Tenant Directory'!$K$5:$K$104,"Pending Move-In")</f>
        <v/>
      </c>
      <c r="E8" s="9">
        <f>Assumptions!$F$6</f>
        <v/>
      </c>
      <c r="F8" s="11">
        <f>COUNTIF('Tenant Directory'!$L$5:$L$104,$E8)</f>
        <v/>
      </c>
    </row>
    <row r="9" ht="27" customHeight="1">
      <c r="A9" s="6" t="inlineStr">
        <is>
          <t>Occupancy share of listed units</t>
        </is>
      </c>
      <c r="B9" s="26">
        <f>IFERROR((COUNTIF('Tenant Directory'!$K$5:$K$104,"Occupied")+COUNTIF('Tenant Directory'!$K$5:$K$104,"Notice Given"))/COUNTIFS('Tenant Directory'!$A$5:$A$104,"&lt;&gt;",'Tenant Directory'!$B$5:$B$104,"&lt;&gt;"),"")</f>
        <v/>
      </c>
      <c r="E9" s="6">
        <f>Assumptions!$F$7</f>
        <v/>
      </c>
      <c r="F9" s="8">
        <f>COUNTIF('Tenant Directory'!$L$5:$L$104,$E9)</f>
        <v/>
      </c>
    </row>
    <row r="10" ht="27" customHeight="1">
      <c r="A10" s="9" t="inlineStr">
        <is>
          <t>Entered monthly rent for non-vacant units</t>
        </is>
      </c>
      <c r="B10" s="13">
        <f>SUMIFS('Tenant Directory'!$I$5:$I$104,'Tenant Directory'!$K$5:$K$104,"&lt;&gt;Vacant",'Tenant Directory'!$A$5:$A$104,"&lt;&gt;")</f>
        <v/>
      </c>
    </row>
    <row r="11" ht="27" customHeight="1">
      <c r="A11" s="6" t="inlineStr">
        <is>
          <t>Outstanding positive balances</t>
        </is>
      </c>
      <c r="B11" s="14">
        <f>SUMIF('Tenant Directory'!$J$5:$J$104,"&gt;0",'Tenant Directory'!$J$5:$J$104)</f>
        <v/>
      </c>
    </row>
    <row r="12" ht="27" customHeight="1">
      <c r="A12" s="9" t="inlineStr">
        <is>
          <t>Past due accounts</t>
        </is>
      </c>
      <c r="B12" s="10">
        <f>COUNTIF('Tenant Directory'!$L$5:$L$104,"Past Due")</f>
        <v/>
      </c>
    </row>
    <row r="13" ht="27" customHeight="1">
      <c r="A13" s="6" t="inlineStr">
        <is>
          <t>Leases ending within alert horizon</t>
        </is>
      </c>
      <c r="B13" s="7">
        <f>COUNTIFS('Tenant Directory'!$H$5:$H$104,"&gt;="&amp;TODAY(),'Tenant Directory'!$H$5:$H$104,"&lt;="&amp;TODAY()+Assumptions!$B$3,'Tenant Directory'!$K$5:$K$104,"&lt;&gt;Vacant",'Tenant Directory'!$A$5:$A$104,"&lt;&gt;")</f>
        <v/>
      </c>
    </row>
    <row r="14" ht="27" customHeight="1">
      <c r="A14" s="9" t="inlineStr">
        <is>
          <t>Non-vacant entries missing phone and email</t>
        </is>
      </c>
      <c r="B14" s="10">
        <f>COUNTIFS('Tenant Directory'!$A$5:$A$104,"&lt;&gt;",'Tenant Directory'!$K$5:$K$104,"&lt;&gt;Vacant",'Tenant Directory'!$E$5:$E$104,"",'Tenant Directory'!$F$5:$F$104,"")</f>
        <v/>
      </c>
    </row>
    <row r="15" ht="27" customHeight="1">
      <c r="A15" s="6" t="inlineStr">
        <is>
          <t>Directory items to review</t>
        </is>
      </c>
      <c r="B15" s="7">
        <f>COUNTIF('Tenant Directory'!$P$5:$P$104,"?*")</f>
        <v/>
      </c>
    </row>
  </sheetData>
  <mergeCells count="1">
    <mergeCell ref="A1:L1"/>
  </mergeCells>
  <conditionalFormatting sqref="B11:B15">
    <cfRule type="expression" priority="1" dxfId="0">
      <formula>AND(ISNUMBER(B11),B11&gt;0)</formula>
    </cfRule>
  </conditionalFormatting>
  <pageMargins left="0.3" right="0.3" top="0.5" bottom="0.5" header="0.2" footer="0.2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4"/>
  <sheetViews>
    <sheetView showGridLines="0" zoomScale="9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7" customWidth="1" min="1" max="1"/>
    <col width="13" customWidth="1" min="2" max="2"/>
    <col width="27" customWidth="1" min="3" max="3"/>
    <col width="29" customWidth="1" min="4" max="4"/>
    <col width="17" customWidth="1" min="5" max="5"/>
    <col width="34" customWidth="1" min="6" max="6"/>
    <col width="13" customWidth="1" min="7" max="7"/>
    <col width="13" customWidth="1" min="8" max="8"/>
    <col width="16" customWidth="1" min="9" max="9"/>
    <col width="16" customWidth="1" min="10" max="10"/>
    <col width="18" customWidth="1" min="11" max="11"/>
    <col width="18" customWidth="1" min="12" max="12"/>
    <col width="23" customWidth="1" min="13" max="13"/>
    <col width="40" customWidth="1" min="14" max="14"/>
    <col width="17" customWidth="1" min="15" max="15"/>
    <col width="21" customWidth="1" min="16" max="16"/>
  </cols>
  <sheetData>
    <row r="1" ht="30" customHeight="1">
      <c r="A1" s="1" t="inlineStr">
        <is>
          <t>Tenant Directory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30" customHeight="1">
      <c r="A2" s="15" t="inlineStr">
        <is>
          <t>All sample records are fictional. Yellow cells are editable; review flags prompt a human check and do not verify outside records.</t>
        </is>
      </c>
    </row>
    <row r="3"/>
    <row r="4" ht="38" customHeight="1">
      <c r="A4" s="5" t="inlineStr">
        <is>
          <t>Property</t>
        </is>
      </c>
      <c r="B4" s="5" t="inlineStr">
        <is>
          <t>Unit</t>
        </is>
      </c>
      <c r="C4" s="5" t="inlineStr">
        <is>
          <t>Primary Tenant</t>
        </is>
      </c>
      <c r="D4" s="5" t="inlineStr">
        <is>
          <t>Other Occupants</t>
        </is>
      </c>
      <c r="E4" s="5" t="inlineStr">
        <is>
          <t>Phone</t>
        </is>
      </c>
      <c r="F4" s="5" t="inlineStr">
        <is>
          <t>Email</t>
        </is>
      </c>
      <c r="G4" s="5" t="inlineStr">
        <is>
          <t>Lease Start</t>
        </is>
      </c>
      <c r="H4" s="5" t="inlineStr">
        <is>
          <t>Lease End</t>
        </is>
      </c>
      <c r="I4" s="5" t="inlineStr">
        <is>
          <t>Monthly Rent</t>
        </is>
      </c>
      <c r="J4" s="5" t="inlineStr">
        <is>
          <t>Current Balance</t>
        </is>
      </c>
      <c r="K4" s="5" t="inlineStr">
        <is>
          <t>Occupancy Status</t>
        </is>
      </c>
      <c r="L4" s="5" t="inlineStr">
        <is>
          <t>Account Status</t>
        </is>
      </c>
      <c r="M4" s="5" t="inlineStr">
        <is>
          <t>Contact Responsibility</t>
        </is>
      </c>
      <c r="N4" s="5" t="inlineStr">
        <is>
          <t>Directory Notes</t>
        </is>
      </c>
      <c r="O4" s="5" t="inlineStr">
        <is>
          <t>Days to Lease End</t>
        </is>
      </c>
      <c r="P4" s="5" t="inlineStr">
        <is>
          <t>Review Flag</t>
        </is>
      </c>
    </row>
    <row r="5" ht="28" customHeight="1">
      <c r="A5" s="16" t="inlineStr">
        <is>
          <t>Fictional Cedar Court</t>
        </is>
      </c>
      <c r="B5" s="16" t="inlineStr">
        <is>
          <t>FIC-A01</t>
        </is>
      </c>
      <c r="C5" s="16" t="inlineStr">
        <is>
          <t>Avery Example (Fictional)</t>
        </is>
      </c>
      <c r="D5" s="16" t="inlineStr">
        <is>
          <t>Skyler Placeholder (Fictional)</t>
        </is>
      </c>
      <c r="E5" s="16" t="inlineStr">
        <is>
          <t>(202) 555-0101</t>
        </is>
      </c>
      <c r="F5" s="16" t="inlineStr">
        <is>
          <t>avery.example@example.invalid</t>
        </is>
      </c>
      <c r="G5" s="27" t="n">
        <v>45975</v>
      </c>
      <c r="H5" s="27" t="n">
        <v>46335</v>
      </c>
      <c r="I5" s="18" t="n">
        <v>1650</v>
      </c>
      <c r="J5" s="18" t="n">
        <v>0</v>
      </c>
      <c r="K5" s="16" t="inlineStr">
        <is>
          <t>Occupied</t>
        </is>
      </c>
      <c r="L5" s="16" t="inlineStr">
        <is>
          <t>Current</t>
        </is>
      </c>
      <c r="M5" s="16" t="inlineStr">
        <is>
          <t>Primary Tenant</t>
        </is>
      </c>
      <c r="N5" s="16" t="inlineStr">
        <is>
          <t>Email preferred for routine directory updates.</t>
        </is>
      </c>
      <c r="O5" s="8">
        <f>IF(OR($A5="",$B5="",$H5=""),"",IFERROR($H5-TODAY(),""))</f>
        <v/>
      </c>
      <c r="P5" s="6">
        <f>IF(AND($A5="",$B5=""),"",IF(OR($A5="",$B5=""),"Check unit details",IF(AND($K5&lt;&gt;"Vacant",$C5=""),"Add tenant name",IF(AND($K5&lt;&gt;"Vacant",$E5="",$F5=""),"Add contact",IF(AND($G5&lt;&gt;"",$H5&lt;&gt;"",$H5&lt;$G5),"Check lease dates",IF(AND($K5="Occupied",$H5&lt;&gt;"",$H5&lt;TODAY()),"Check lease dates",IF(AND($K5&lt;&gt;"Vacant",$H5&lt;&gt;"",$H5&gt;=TODAY(),$H5&lt;=TODAY()+Assumptions!$B$3),"Lease ending soon",IF(OR($L5="Past Due",IFERROR($J5&gt;0,FALSE)),"Review account",""))))))))</f>
        <v/>
      </c>
    </row>
    <row r="6" ht="28" customHeight="1">
      <c r="A6" s="16" t="inlineStr">
        <is>
          <t>Fictional Cedar Court</t>
        </is>
      </c>
      <c r="B6" s="16" t="inlineStr">
        <is>
          <t>FIC-A02</t>
        </is>
      </c>
      <c r="C6" s="16" t="inlineStr">
        <is>
          <t>Jordan Sample (Fictional)</t>
        </is>
      </c>
      <c r="D6" s="16" t="inlineStr"/>
      <c r="E6" s="16" t="inlineStr">
        <is>
          <t>(202) 555-0102</t>
        </is>
      </c>
      <c r="F6" s="16" t="inlineStr"/>
      <c r="G6" s="27" t="n">
        <v>46075</v>
      </c>
      <c r="H6" s="27" t="n">
        <v>46440</v>
      </c>
      <c r="I6" s="18" t="n">
        <v>1725</v>
      </c>
      <c r="J6" s="18" t="n">
        <v>425.75</v>
      </c>
      <c r="K6" s="16" t="inlineStr">
        <is>
          <t>Occupied</t>
        </is>
      </c>
      <c r="L6" s="16" t="inlineStr">
        <is>
          <t>Past Due</t>
        </is>
      </c>
      <c r="M6" s="16" t="inlineStr">
        <is>
          <t>Primary Tenant</t>
        </is>
      </c>
      <c r="N6" s="16" t="inlineStr">
        <is>
          <t>Human review of the entered account details is requested.</t>
        </is>
      </c>
      <c r="O6" s="11">
        <f>IF(OR($A6="",$B6="",$H6=""),"",IFERROR($H6-TODAY(),""))</f>
        <v/>
      </c>
      <c r="P6" s="9">
        <f>IF(AND($A6="",$B6=""),"",IF(OR($A6="",$B6=""),"Check unit details",IF(AND($K6&lt;&gt;"Vacant",$C6=""),"Add tenant name",IF(AND($K6&lt;&gt;"Vacant",$E6="",$F6=""),"Add contact",IF(AND($G6&lt;&gt;"",$H6&lt;&gt;"",$H6&lt;$G6),"Check lease dates",IF(AND($K6="Occupied",$H6&lt;&gt;"",$H6&lt;TODAY()),"Check lease dates",IF(AND($K6&lt;&gt;"Vacant",$H6&lt;&gt;"",$H6&gt;=TODAY(),$H6&lt;=TODAY()+Assumptions!$B$3),"Lease ending soon",IF(OR($L6="Past Due",IFERROR($J6&gt;0,FALSE)),"Review account",""))))))))</f>
        <v/>
      </c>
    </row>
    <row r="7" ht="28" customHeight="1">
      <c r="A7" s="16" t="inlineStr">
        <is>
          <t>Sample Harbor Homes</t>
        </is>
      </c>
      <c r="B7" s="16" t="inlineStr">
        <is>
          <t>SAM-B11</t>
        </is>
      </c>
      <c r="C7" s="16" t="inlineStr">
        <is>
          <t>Casey Placeholder (Fictional)</t>
        </is>
      </c>
      <c r="D7" s="16" t="inlineStr">
        <is>
          <t>Dakota Mock (Fictional)</t>
        </is>
      </c>
      <c r="E7" s="16" t="inlineStr">
        <is>
          <t>(202) 555-0103</t>
        </is>
      </c>
      <c r="F7" s="16" t="inlineStr">
        <is>
          <t>casey.placeholder@example.invalid</t>
        </is>
      </c>
      <c r="G7" s="27" t="n">
        <v>45935</v>
      </c>
      <c r="H7" s="27" t="n">
        <v>46295</v>
      </c>
      <c r="I7" s="18" t="n">
        <v>1850</v>
      </c>
      <c r="J7" s="18" t="n">
        <v>0</v>
      </c>
      <c r="K7" s="16" t="inlineStr">
        <is>
          <t>Notice Given</t>
        </is>
      </c>
      <c r="L7" s="16" t="inlineStr">
        <is>
          <t>Current</t>
        </is>
      </c>
      <c r="M7" s="16" t="inlineStr">
        <is>
          <t>Primary Tenant</t>
        </is>
      </c>
      <c r="N7" s="16" t="inlineStr">
        <is>
          <t>Forwarding contact has not been entered.</t>
        </is>
      </c>
      <c r="O7" s="8">
        <f>IF(OR($A7="",$B7="",$H7=""),"",IFERROR($H7-TODAY(),""))</f>
        <v/>
      </c>
      <c r="P7" s="6">
        <f>IF(AND($A7="",$B7=""),"",IF(OR($A7="",$B7=""),"Check unit details",IF(AND($K7&lt;&gt;"Vacant",$C7=""),"Add tenant name",IF(AND($K7&lt;&gt;"Vacant",$E7="",$F7=""),"Add contact",IF(AND($G7&lt;&gt;"",$H7&lt;&gt;"",$H7&lt;$G7),"Check lease dates",IF(AND($K7="Occupied",$H7&lt;&gt;"",$H7&lt;TODAY()),"Check lease dates",IF(AND($K7&lt;&gt;"Vacant",$H7&lt;&gt;"",$H7&gt;=TODAY(),$H7&lt;=TODAY()+Assumptions!$B$3),"Lease ending soon",IF(OR($L7="Past Due",IFERROR($J7&gt;0,FALSE)),"Review account",""))))))))</f>
        <v/>
      </c>
    </row>
    <row r="8" ht="28" customHeight="1">
      <c r="A8" s="16" t="inlineStr">
        <is>
          <t>Sample Harbor Homes</t>
        </is>
      </c>
      <c r="B8" s="16" t="inlineStr">
        <is>
          <t>SAM-B12</t>
        </is>
      </c>
      <c r="C8" s="16" t="inlineStr"/>
      <c r="D8" s="16" t="inlineStr"/>
      <c r="E8" s="16" t="inlineStr"/>
      <c r="F8" s="16" t="inlineStr"/>
      <c r="G8" s="27" t="inlineStr"/>
      <c r="H8" s="27" t="inlineStr"/>
      <c r="I8" s="18" t="inlineStr"/>
      <c r="J8" s="18" t="inlineStr"/>
      <c r="K8" s="16" t="inlineStr">
        <is>
          <t>Vacant</t>
        </is>
      </c>
      <c r="L8" s="16" t="inlineStr">
        <is>
          <t>Not Applicable</t>
        </is>
      </c>
      <c r="M8" s="16" t="inlineStr">
        <is>
          <t>Not Applicable</t>
        </is>
      </c>
      <c r="N8" s="16" t="inlineStr">
        <is>
          <t>Vacant unit with no current tenant contact.</t>
        </is>
      </c>
      <c r="O8" s="11">
        <f>IF(OR($A8="",$B8="",$H8=""),"",IFERROR($H8-TODAY(),""))</f>
        <v/>
      </c>
      <c r="P8" s="9">
        <f>IF(AND($A8="",$B8=""),"",IF(OR($A8="",$B8=""),"Check unit details",IF(AND($K8&lt;&gt;"Vacant",$C8=""),"Add tenant name",IF(AND($K8&lt;&gt;"Vacant",$E8="",$F8=""),"Add contact",IF(AND($G8&lt;&gt;"",$H8&lt;&gt;"",$H8&lt;$G8),"Check lease dates",IF(AND($K8="Occupied",$H8&lt;&gt;"",$H8&lt;TODAY()),"Check lease dates",IF(AND($K8&lt;&gt;"Vacant",$H8&lt;&gt;"",$H8&gt;=TODAY(),$H8&lt;=TODAY()+Assumptions!$B$3),"Lease ending soon",IF(OR($L8="Past Due",IFERROR($J8&gt;0,FALSE)),"Review account",""))))))))</f>
        <v/>
      </c>
    </row>
    <row r="9" ht="28" customHeight="1">
      <c r="A9" s="16" t="inlineStr">
        <is>
          <t>Imaginary Juniper Flats</t>
        </is>
      </c>
      <c r="B9" s="16" t="inlineStr">
        <is>
          <t>IMG-C21</t>
        </is>
      </c>
      <c r="C9" s="16" t="inlineStr">
        <is>
          <t>Taylor Demo (Fictional)</t>
        </is>
      </c>
      <c r="D9" s="16" t="inlineStr"/>
      <c r="E9" s="16" t="inlineStr">
        <is>
          <t>(202) 555-0105</t>
        </is>
      </c>
      <c r="F9" s="16" t="inlineStr">
        <is>
          <t>taylor.demo@example.invalid</t>
        </is>
      </c>
      <c r="G9" s="27" t="n">
        <v>46285</v>
      </c>
      <c r="H9" s="27" t="n">
        <v>46650</v>
      </c>
      <c r="I9" s="18" t="n">
        <v>2100</v>
      </c>
      <c r="J9" s="18" t="n">
        <v>0</v>
      </c>
      <c r="K9" s="16" t="inlineStr">
        <is>
          <t>Pending Move-In</t>
        </is>
      </c>
      <c r="L9" s="16" t="inlineStr">
        <is>
          <t>Current</t>
        </is>
      </c>
      <c r="M9" s="16" t="inlineStr">
        <is>
          <t>Primary Tenant</t>
        </is>
      </c>
      <c r="N9" s="16" t="inlineStr">
        <is>
          <t>Future lease dates entered for directory planning.</t>
        </is>
      </c>
      <c r="O9" s="8">
        <f>IF(OR($A9="",$B9="",$H9=""),"",IFERROR($H9-TODAY(),""))</f>
        <v/>
      </c>
      <c r="P9" s="6">
        <f>IF(AND($A9="",$B9=""),"",IF(OR($A9="",$B9=""),"Check unit details",IF(AND($K9&lt;&gt;"Vacant",$C9=""),"Add tenant name",IF(AND($K9&lt;&gt;"Vacant",$E9="",$F9=""),"Add contact",IF(AND($G9&lt;&gt;"",$H9&lt;&gt;"",$H9&lt;$G9),"Check lease dates",IF(AND($K9="Occupied",$H9&lt;&gt;"",$H9&lt;TODAY()),"Check lease dates",IF(AND($K9&lt;&gt;"Vacant",$H9&lt;&gt;"",$H9&gt;=TODAY(),$H9&lt;=TODAY()+Assumptions!$B$3),"Lease ending soon",IF(OR($L9="Past Due",IFERROR($J9&gt;0,FALSE)),"Review account",""))))))))</f>
        <v/>
      </c>
    </row>
    <row r="10" ht="28" customHeight="1">
      <c r="A10" s="16" t="inlineStr">
        <is>
          <t>Imaginary Juniper Flats</t>
        </is>
      </c>
      <c r="B10" s="16" t="inlineStr">
        <is>
          <t>IMG-C22</t>
        </is>
      </c>
      <c r="C10" s="16" t="inlineStr">
        <is>
          <t>Riley Prototype (Fictional)</t>
        </is>
      </c>
      <c r="D10" s="16" t="inlineStr">
        <is>
          <t>Parker Exampleton (Fictional)</t>
        </is>
      </c>
      <c r="E10" s="16" t="inlineStr">
        <is>
          <t>(202) 555-0106</t>
        </is>
      </c>
      <c r="F10" s="16" t="inlineStr">
        <is>
          <t>riley.prototype@example.invalid</t>
        </is>
      </c>
      <c r="G10" s="27" t="n">
        <v>46125</v>
      </c>
      <c r="H10" s="27" t="n">
        <v>46490</v>
      </c>
      <c r="I10" s="18" t="n">
        <v>2050</v>
      </c>
      <c r="J10" s="18" t="n">
        <v>750</v>
      </c>
      <c r="K10" s="16" t="inlineStr">
        <is>
          <t>Occupied</t>
        </is>
      </c>
      <c r="L10" s="16" t="inlineStr">
        <is>
          <t>Payment Plan</t>
        </is>
      </c>
      <c r="M10" s="16" t="inlineStr">
        <is>
          <t>Primary Tenant</t>
        </is>
      </c>
      <c r="N10" s="16" t="inlineStr">
        <is>
          <t>Review the entered balance with the tenant account record.</t>
        </is>
      </c>
      <c r="O10" s="11">
        <f>IF(OR($A10="",$B10="",$H10=""),"",IFERROR($H10-TODAY(),""))</f>
        <v/>
      </c>
      <c r="P10" s="9">
        <f>IF(AND($A10="",$B10=""),"",IF(OR($A10="",$B10=""),"Check unit details",IF(AND($K10&lt;&gt;"Vacant",$C10=""),"Add tenant name",IF(AND($K10&lt;&gt;"Vacant",$E10="",$F10=""),"Add contact",IF(AND($G10&lt;&gt;"",$H10&lt;&gt;"",$H10&lt;$G10),"Check lease dates",IF(AND($K10="Occupied",$H10&lt;&gt;"",$H10&lt;TODAY()),"Check lease dates",IF(AND($K10&lt;&gt;"Vacant",$H10&lt;&gt;"",$H10&gt;=TODAY(),$H10&lt;=TODAY()+Assumptions!$B$3),"Lease ending soon",IF(OR($L10="Past Due",IFERROR($J10&gt;0,FALSE)),"Review account",""))))))))</f>
        <v/>
      </c>
    </row>
    <row r="11" ht="28" customHeight="1">
      <c r="A11" s="16" t="inlineStr">
        <is>
          <t>Demo Willow Row</t>
        </is>
      </c>
      <c r="B11" s="16" t="inlineStr">
        <is>
          <t>DEM-D31</t>
        </is>
      </c>
      <c r="C11" s="16" t="inlineStr">
        <is>
          <t>Cameron Imaginary (Fictional)</t>
        </is>
      </c>
      <c r="D11" s="16" t="inlineStr"/>
      <c r="E11" s="16" t="inlineStr">
        <is>
          <t>(202) 555-0107</t>
        </is>
      </c>
      <c r="F11" s="16" t="inlineStr">
        <is>
          <t>cameron.imaginary@example.invalid</t>
        </is>
      </c>
      <c r="G11" s="27" t="n">
        <v>45775</v>
      </c>
      <c r="H11" s="27" t="inlineStr"/>
      <c r="I11" s="18" t="n">
        <v>1400</v>
      </c>
      <c r="J11" s="18" t="n">
        <v>0</v>
      </c>
      <c r="K11" s="16" t="inlineStr">
        <is>
          <t>Occupied</t>
        </is>
      </c>
      <c r="L11" s="16" t="inlineStr">
        <is>
          <t>Current</t>
        </is>
      </c>
      <c r="M11" s="16" t="inlineStr">
        <is>
          <t>Primary Tenant</t>
        </is>
      </c>
      <c r="N11" s="16" t="inlineStr">
        <is>
          <t>Month-to-month tenancy entered without a scheduled lease end.</t>
        </is>
      </c>
      <c r="O11" s="8">
        <f>IF(OR($A11="",$B11="",$H11=""),"",IFERROR($H11-TODAY(),""))</f>
        <v/>
      </c>
      <c r="P11" s="6">
        <f>IF(AND($A11="",$B11=""),"",IF(OR($A11="",$B11=""),"Check unit details",IF(AND($K11&lt;&gt;"Vacant",$C11=""),"Add tenant name",IF(AND($K11&lt;&gt;"Vacant",$E11="",$F11=""),"Add contact",IF(AND($G11&lt;&gt;"",$H11&lt;&gt;"",$H11&lt;$G11),"Check lease dates",IF(AND($K11="Occupied",$H11&lt;&gt;"",$H11&lt;TODAY()),"Check lease dates",IF(AND($K11&lt;&gt;"Vacant",$H11&lt;&gt;"",$H11&gt;=TODAY(),$H11&lt;=TODAY()+Assumptions!$B$3),"Lease ending soon",IF(OR($L11="Past Due",IFERROR($J11&gt;0,FALSE)),"Review account",""))))))))</f>
        <v/>
      </c>
    </row>
    <row r="12" ht="28" customHeight="1">
      <c r="A12" s="16" t="inlineStr">
        <is>
          <t>Demo Willow Row</t>
        </is>
      </c>
      <c r="B12" s="16" t="inlineStr">
        <is>
          <t>DEM-D32</t>
        </is>
      </c>
      <c r="C12" s="16" t="inlineStr">
        <is>
          <t>Quinn Mockup (Fictional)</t>
        </is>
      </c>
      <c r="D12" s="16" t="inlineStr"/>
      <c r="E12" s="16" t="inlineStr">
        <is>
          <t>(202) 555-0108</t>
        </is>
      </c>
      <c r="F12" s="16" t="inlineStr"/>
      <c r="G12" s="27" t="n">
        <v>46055</v>
      </c>
      <c r="H12" s="27" t="n">
        <v>46420</v>
      </c>
      <c r="I12" s="18" t="n">
        <v>1425</v>
      </c>
      <c r="J12" s="18" t="n">
        <v>-125</v>
      </c>
      <c r="K12" s="16" t="inlineStr">
        <is>
          <t>Occupied</t>
        </is>
      </c>
      <c r="L12" s="16" t="inlineStr">
        <is>
          <t>Credit Balance</t>
        </is>
      </c>
      <c r="M12" s="16" t="inlineStr">
        <is>
          <t>Primary Tenant</t>
        </is>
      </c>
      <c r="N12" s="16" t="inlineStr">
        <is>
          <t>Phone is the entered contact method.</t>
        </is>
      </c>
      <c r="O12" s="11">
        <f>IF(OR($A12="",$B12="",$H12=""),"",IFERROR($H12-TODAY(),""))</f>
        <v/>
      </c>
      <c r="P12" s="9">
        <f>IF(AND($A12="",$B12=""),"",IF(OR($A12="",$B12=""),"Check unit details",IF(AND($K12&lt;&gt;"Vacant",$C12=""),"Add tenant name",IF(AND($K12&lt;&gt;"Vacant",$E12="",$F12=""),"Add contact",IF(AND($G12&lt;&gt;"",$H12&lt;&gt;"",$H12&lt;$G12),"Check lease dates",IF(AND($K12="Occupied",$H12&lt;&gt;"",$H12&lt;TODAY()),"Check lease dates",IF(AND($K12&lt;&gt;"Vacant",$H12&lt;&gt;"",$H12&gt;=TODAY(),$H12&lt;=TODAY()+Assumptions!$B$3),"Lease ending soon",IF(OR($L12="Past Due",IFERROR($J12&gt;0,FALSE)),"Review account",""))))))))</f>
        <v/>
      </c>
    </row>
    <row r="13" ht="28" customHeight="1">
      <c r="A13" s="16" t="inlineStr">
        <is>
          <t>Fictional Cedar Court</t>
        </is>
      </c>
      <c r="B13" s="16" t="inlineStr">
        <is>
          <t>FIC-A03</t>
        </is>
      </c>
      <c r="C13" s="16" t="inlineStr">
        <is>
          <t>Jamie Testcase (Fictional)</t>
        </is>
      </c>
      <c r="D13" s="16" t="inlineStr"/>
      <c r="E13" s="16" t="inlineStr"/>
      <c r="F13" s="16" t="inlineStr"/>
      <c r="G13" s="27" t="n">
        <v>46175</v>
      </c>
      <c r="H13" s="27" t="n">
        <v>46540</v>
      </c>
      <c r="I13" s="18" t="n">
        <v>1600</v>
      </c>
      <c r="J13" s="18" t="n">
        <v>0</v>
      </c>
      <c r="K13" s="16" t="inlineStr">
        <is>
          <t>Occupied</t>
        </is>
      </c>
      <c r="L13" s="16" t="inlineStr">
        <is>
          <t>Current</t>
        </is>
      </c>
      <c r="M13" s="16" t="inlineStr">
        <is>
          <t>Primary Tenant</t>
        </is>
      </c>
      <c r="N13" s="16" t="inlineStr">
        <is>
          <t>Contact information needs human confirmation.</t>
        </is>
      </c>
      <c r="O13" s="8">
        <f>IF(OR($A13="",$B13="",$H13=""),"",IFERROR($H13-TODAY(),""))</f>
        <v/>
      </c>
      <c r="P13" s="6">
        <f>IF(AND($A13="",$B13=""),"",IF(OR($A13="",$B13=""),"Check unit details",IF(AND($K13&lt;&gt;"Vacant",$C13=""),"Add tenant name",IF(AND($K13&lt;&gt;"Vacant",$E13="",$F13=""),"Add contact",IF(AND($G13&lt;&gt;"",$H13&lt;&gt;"",$H13&lt;$G13),"Check lease dates",IF(AND($K13="Occupied",$H13&lt;&gt;"",$H13&lt;TODAY()),"Check lease dates",IF(AND($K13&lt;&gt;"Vacant",$H13&lt;&gt;"",$H13&gt;=TODAY(),$H13&lt;=TODAY()+Assumptions!$B$3),"Lease ending soon",IF(OR($L13="Past Due",IFERROR($J13&gt;0,FALSE)),"Review account",""))))))))</f>
        <v/>
      </c>
    </row>
    <row r="14" ht="28" customHeight="1">
      <c r="A14" s="16" t="inlineStr">
        <is>
          <t>Sample Harbor Homes</t>
        </is>
      </c>
      <c r="B14" s="16" t="inlineStr">
        <is>
          <t>SAM-B13</t>
        </is>
      </c>
      <c r="C14" s="16" t="inlineStr">
        <is>
          <t>Rowan Scenario (Fictional)</t>
        </is>
      </c>
      <c r="D14" s="16" t="inlineStr"/>
      <c r="E14" s="16" t="inlineStr">
        <is>
          <t>(202) 555-0110</t>
        </is>
      </c>
      <c r="F14" s="16" t="inlineStr">
        <is>
          <t>rowan.scenario@example.invalid</t>
        </is>
      </c>
      <c r="G14" s="27" t="n">
        <v>45875</v>
      </c>
      <c r="H14" s="27" t="n">
        <v>46240</v>
      </c>
      <c r="I14" s="18" t="n">
        <v>1900</v>
      </c>
      <c r="J14" s="18" t="n">
        <v>100</v>
      </c>
      <c r="K14" s="16" t="inlineStr">
        <is>
          <t>Occupied</t>
        </is>
      </c>
      <c r="L14" s="16" t="inlineStr">
        <is>
          <t>Past Due</t>
        </is>
      </c>
      <c r="M14" s="16" t="inlineStr">
        <is>
          <t>Primary Tenant</t>
        </is>
      </c>
      <c r="N14" s="16" t="inlineStr">
        <is>
          <t>Lease dates and the entered balance need human review.</t>
        </is>
      </c>
      <c r="O14" s="11">
        <f>IF(OR($A14="",$B14="",$H14=""),"",IFERROR($H14-TODAY(),""))</f>
        <v/>
      </c>
      <c r="P14" s="9">
        <f>IF(AND($A14="",$B14=""),"",IF(OR($A14="",$B14=""),"Check unit details",IF(AND($K14&lt;&gt;"Vacant",$C14=""),"Add tenant name",IF(AND($K14&lt;&gt;"Vacant",$E14="",$F14=""),"Add contact",IF(AND($G14&lt;&gt;"",$H14&lt;&gt;"",$H14&lt;$G14),"Check lease dates",IF(AND($K14="Occupied",$H14&lt;&gt;"",$H14&lt;TODAY()),"Check lease dates",IF(AND($K14&lt;&gt;"Vacant",$H14&lt;&gt;"",$H14&gt;=TODAY(),$H14&lt;=TODAY()+Assumptions!$B$3),"Lease ending soon",IF(OR($L14="Past Due",IFERROR($J14&gt;0,FALSE)),"Review account",""))))))))</f>
        <v/>
      </c>
    </row>
    <row r="15" ht="28" customHeight="1">
      <c r="A15" s="16" t="n"/>
      <c r="B15" s="16" t="n"/>
      <c r="C15" s="16" t="n"/>
      <c r="D15" s="16" t="n"/>
      <c r="E15" s="16" t="n"/>
      <c r="F15" s="16" t="n"/>
      <c r="G15" s="27" t="n"/>
      <c r="H15" s="27" t="n"/>
      <c r="I15" s="18" t="n"/>
      <c r="J15" s="18" t="n"/>
      <c r="K15" s="16" t="n"/>
      <c r="L15" s="16" t="n"/>
      <c r="M15" s="16" t="n"/>
      <c r="N15" s="16" t="n"/>
      <c r="O15" s="8">
        <f>IF(OR($A15="",$B15="",$H15=""),"",IFERROR($H15-TODAY(),""))</f>
        <v/>
      </c>
      <c r="P15" s="6">
        <f>IF(AND($A15="",$B15=""),"",IF(OR($A15="",$B15=""),"Check unit details",IF(AND($K15&lt;&gt;"Vacant",$C15=""),"Add tenant name",IF(AND($K15&lt;&gt;"Vacant",$E15="",$F15=""),"Add contact",IF(AND($G15&lt;&gt;"",$H15&lt;&gt;"",$H15&lt;$G15),"Check lease dates",IF(AND($K15="Occupied",$H15&lt;&gt;"",$H15&lt;TODAY()),"Check lease dates",IF(AND($K15&lt;&gt;"Vacant",$H15&lt;&gt;"",$H15&gt;=TODAY(),$H15&lt;=TODAY()+Assumptions!$B$3),"Lease ending soon",IF(OR($L15="Past Due",IFERROR($J15&gt;0,FALSE)),"Review account",""))))))))</f>
        <v/>
      </c>
    </row>
    <row r="16" ht="28" customHeight="1">
      <c r="A16" s="16" t="n"/>
      <c r="B16" s="16" t="n"/>
      <c r="C16" s="16" t="n"/>
      <c r="D16" s="16" t="n"/>
      <c r="E16" s="16" t="n"/>
      <c r="F16" s="16" t="n"/>
      <c r="G16" s="27" t="n"/>
      <c r="H16" s="27" t="n"/>
      <c r="I16" s="18" t="n"/>
      <c r="J16" s="18" t="n"/>
      <c r="K16" s="16" t="n"/>
      <c r="L16" s="16" t="n"/>
      <c r="M16" s="16" t="n"/>
      <c r="N16" s="16" t="n"/>
      <c r="O16" s="11">
        <f>IF(OR($A16="",$B16="",$H16=""),"",IFERROR($H16-TODAY(),""))</f>
        <v/>
      </c>
      <c r="P16" s="9">
        <f>IF(AND($A16="",$B16=""),"",IF(OR($A16="",$B16=""),"Check unit details",IF(AND($K16&lt;&gt;"Vacant",$C16=""),"Add tenant name",IF(AND($K16&lt;&gt;"Vacant",$E16="",$F16=""),"Add contact",IF(AND($G16&lt;&gt;"",$H16&lt;&gt;"",$H16&lt;$G16),"Check lease dates",IF(AND($K16="Occupied",$H16&lt;&gt;"",$H16&lt;TODAY()),"Check lease dates",IF(AND($K16&lt;&gt;"Vacant",$H16&lt;&gt;"",$H16&gt;=TODAY(),$H16&lt;=TODAY()+Assumptions!$B$3),"Lease ending soon",IF(OR($L16="Past Due",IFERROR($J16&gt;0,FALSE)),"Review account",""))))))))</f>
        <v/>
      </c>
    </row>
    <row r="17" ht="28" customHeight="1">
      <c r="A17" s="16" t="n"/>
      <c r="B17" s="16" t="n"/>
      <c r="C17" s="16" t="n"/>
      <c r="D17" s="16" t="n"/>
      <c r="E17" s="16" t="n"/>
      <c r="F17" s="16" t="n"/>
      <c r="G17" s="27" t="n"/>
      <c r="H17" s="27" t="n"/>
      <c r="I17" s="18" t="n"/>
      <c r="J17" s="18" t="n"/>
      <c r="K17" s="16" t="n"/>
      <c r="L17" s="16" t="n"/>
      <c r="M17" s="16" t="n"/>
      <c r="N17" s="16" t="n"/>
      <c r="O17" s="8">
        <f>IF(OR($A17="",$B17="",$H17=""),"",IFERROR($H17-TODAY(),""))</f>
        <v/>
      </c>
      <c r="P17" s="6">
        <f>IF(AND($A17="",$B17=""),"",IF(OR($A17="",$B17=""),"Check unit details",IF(AND($K17&lt;&gt;"Vacant",$C17=""),"Add tenant name",IF(AND($K17&lt;&gt;"Vacant",$E17="",$F17=""),"Add contact",IF(AND($G17&lt;&gt;"",$H17&lt;&gt;"",$H17&lt;$G17),"Check lease dates",IF(AND($K17="Occupied",$H17&lt;&gt;"",$H17&lt;TODAY()),"Check lease dates",IF(AND($K17&lt;&gt;"Vacant",$H17&lt;&gt;"",$H17&gt;=TODAY(),$H17&lt;=TODAY()+Assumptions!$B$3),"Lease ending soon",IF(OR($L17="Past Due",IFERROR($J17&gt;0,FALSE)),"Review account",""))))))))</f>
        <v/>
      </c>
    </row>
    <row r="18" ht="28" customHeight="1">
      <c r="A18" s="16" t="n"/>
      <c r="B18" s="16" t="n"/>
      <c r="C18" s="16" t="n"/>
      <c r="D18" s="16" t="n"/>
      <c r="E18" s="16" t="n"/>
      <c r="F18" s="16" t="n"/>
      <c r="G18" s="27" t="n"/>
      <c r="H18" s="27" t="n"/>
      <c r="I18" s="18" t="n"/>
      <c r="J18" s="18" t="n"/>
      <c r="K18" s="16" t="n"/>
      <c r="L18" s="16" t="n"/>
      <c r="M18" s="16" t="n"/>
      <c r="N18" s="16" t="n"/>
      <c r="O18" s="11">
        <f>IF(OR($A18="",$B18="",$H18=""),"",IFERROR($H18-TODAY(),""))</f>
        <v/>
      </c>
      <c r="P18" s="9">
        <f>IF(AND($A18="",$B18=""),"",IF(OR($A18="",$B18=""),"Check unit details",IF(AND($K18&lt;&gt;"Vacant",$C18=""),"Add tenant name",IF(AND($K18&lt;&gt;"Vacant",$E18="",$F18=""),"Add contact",IF(AND($G18&lt;&gt;"",$H18&lt;&gt;"",$H18&lt;$G18),"Check lease dates",IF(AND($K18="Occupied",$H18&lt;&gt;"",$H18&lt;TODAY()),"Check lease dates",IF(AND($K18&lt;&gt;"Vacant",$H18&lt;&gt;"",$H18&gt;=TODAY(),$H18&lt;=TODAY()+Assumptions!$B$3),"Lease ending soon",IF(OR($L18="Past Due",IFERROR($J18&gt;0,FALSE)),"Review account",""))))))))</f>
        <v/>
      </c>
    </row>
    <row r="19" ht="28" customHeight="1">
      <c r="A19" s="16" t="n"/>
      <c r="B19" s="16" t="n"/>
      <c r="C19" s="16" t="n"/>
      <c r="D19" s="16" t="n"/>
      <c r="E19" s="16" t="n"/>
      <c r="F19" s="16" t="n"/>
      <c r="G19" s="27" t="n"/>
      <c r="H19" s="27" t="n"/>
      <c r="I19" s="18" t="n"/>
      <c r="J19" s="18" t="n"/>
      <c r="K19" s="16" t="n"/>
      <c r="L19" s="16" t="n"/>
      <c r="M19" s="16" t="n"/>
      <c r="N19" s="16" t="n"/>
      <c r="O19" s="8">
        <f>IF(OR($A19="",$B19="",$H19=""),"",IFERROR($H19-TODAY(),""))</f>
        <v/>
      </c>
      <c r="P19" s="6">
        <f>IF(AND($A19="",$B19=""),"",IF(OR($A19="",$B19=""),"Check unit details",IF(AND($K19&lt;&gt;"Vacant",$C19=""),"Add tenant name",IF(AND($K19&lt;&gt;"Vacant",$E19="",$F19=""),"Add contact",IF(AND($G19&lt;&gt;"",$H19&lt;&gt;"",$H19&lt;$G19),"Check lease dates",IF(AND($K19="Occupied",$H19&lt;&gt;"",$H19&lt;TODAY()),"Check lease dates",IF(AND($K19&lt;&gt;"Vacant",$H19&lt;&gt;"",$H19&gt;=TODAY(),$H19&lt;=TODAY()+Assumptions!$B$3),"Lease ending soon",IF(OR($L19="Past Due",IFERROR($J19&gt;0,FALSE)),"Review account",""))))))))</f>
        <v/>
      </c>
    </row>
    <row r="20" ht="28" customHeight="1">
      <c r="A20" s="16" t="n"/>
      <c r="B20" s="16" t="n"/>
      <c r="C20" s="16" t="n"/>
      <c r="D20" s="16" t="n"/>
      <c r="E20" s="16" t="n"/>
      <c r="F20" s="16" t="n"/>
      <c r="G20" s="27" t="n"/>
      <c r="H20" s="27" t="n"/>
      <c r="I20" s="18" t="n"/>
      <c r="J20" s="18" t="n"/>
      <c r="K20" s="16" t="n"/>
      <c r="L20" s="16" t="n"/>
      <c r="M20" s="16" t="n"/>
      <c r="N20" s="16" t="n"/>
      <c r="O20" s="11">
        <f>IF(OR($A20="",$B20="",$H20=""),"",IFERROR($H20-TODAY(),""))</f>
        <v/>
      </c>
      <c r="P20" s="9">
        <f>IF(AND($A20="",$B20=""),"",IF(OR($A20="",$B20=""),"Check unit details",IF(AND($K20&lt;&gt;"Vacant",$C20=""),"Add tenant name",IF(AND($K20&lt;&gt;"Vacant",$E20="",$F20=""),"Add contact",IF(AND($G20&lt;&gt;"",$H20&lt;&gt;"",$H20&lt;$G20),"Check lease dates",IF(AND($K20="Occupied",$H20&lt;&gt;"",$H20&lt;TODAY()),"Check lease dates",IF(AND($K20&lt;&gt;"Vacant",$H20&lt;&gt;"",$H20&gt;=TODAY(),$H20&lt;=TODAY()+Assumptions!$B$3),"Lease ending soon",IF(OR($L20="Past Due",IFERROR($J20&gt;0,FALSE)),"Review account",""))))))))</f>
        <v/>
      </c>
    </row>
    <row r="21" ht="28" customHeight="1">
      <c r="A21" s="16" t="n"/>
      <c r="B21" s="16" t="n"/>
      <c r="C21" s="16" t="n"/>
      <c r="D21" s="16" t="n"/>
      <c r="E21" s="16" t="n"/>
      <c r="F21" s="16" t="n"/>
      <c r="G21" s="27" t="n"/>
      <c r="H21" s="27" t="n"/>
      <c r="I21" s="18" t="n"/>
      <c r="J21" s="18" t="n"/>
      <c r="K21" s="16" t="n"/>
      <c r="L21" s="16" t="n"/>
      <c r="M21" s="16" t="n"/>
      <c r="N21" s="16" t="n"/>
      <c r="O21" s="8">
        <f>IF(OR($A21="",$B21="",$H21=""),"",IFERROR($H21-TODAY(),""))</f>
        <v/>
      </c>
      <c r="P21" s="6">
        <f>IF(AND($A21="",$B21=""),"",IF(OR($A21="",$B21=""),"Check unit details",IF(AND($K21&lt;&gt;"Vacant",$C21=""),"Add tenant name",IF(AND($K21&lt;&gt;"Vacant",$E21="",$F21=""),"Add contact",IF(AND($G21&lt;&gt;"",$H21&lt;&gt;"",$H21&lt;$G21),"Check lease dates",IF(AND($K21="Occupied",$H21&lt;&gt;"",$H21&lt;TODAY()),"Check lease dates",IF(AND($K21&lt;&gt;"Vacant",$H21&lt;&gt;"",$H21&gt;=TODAY(),$H21&lt;=TODAY()+Assumptions!$B$3),"Lease ending soon",IF(OR($L21="Past Due",IFERROR($J21&gt;0,FALSE)),"Review account",""))))))))</f>
        <v/>
      </c>
    </row>
    <row r="22" ht="28" customHeight="1">
      <c r="A22" s="16" t="n"/>
      <c r="B22" s="16" t="n"/>
      <c r="C22" s="16" t="n"/>
      <c r="D22" s="16" t="n"/>
      <c r="E22" s="16" t="n"/>
      <c r="F22" s="16" t="n"/>
      <c r="G22" s="27" t="n"/>
      <c r="H22" s="27" t="n"/>
      <c r="I22" s="18" t="n"/>
      <c r="J22" s="18" t="n"/>
      <c r="K22" s="16" t="n"/>
      <c r="L22" s="16" t="n"/>
      <c r="M22" s="16" t="n"/>
      <c r="N22" s="16" t="n"/>
      <c r="O22" s="11">
        <f>IF(OR($A22="",$B22="",$H22=""),"",IFERROR($H22-TODAY(),""))</f>
        <v/>
      </c>
      <c r="P22" s="9">
        <f>IF(AND($A22="",$B22=""),"",IF(OR($A22="",$B22=""),"Check unit details",IF(AND($K22&lt;&gt;"Vacant",$C22=""),"Add tenant name",IF(AND($K22&lt;&gt;"Vacant",$E22="",$F22=""),"Add contact",IF(AND($G22&lt;&gt;"",$H22&lt;&gt;"",$H22&lt;$G22),"Check lease dates",IF(AND($K22="Occupied",$H22&lt;&gt;"",$H22&lt;TODAY()),"Check lease dates",IF(AND($K22&lt;&gt;"Vacant",$H22&lt;&gt;"",$H22&gt;=TODAY(),$H22&lt;=TODAY()+Assumptions!$B$3),"Lease ending soon",IF(OR($L22="Past Due",IFERROR($J22&gt;0,FALSE)),"Review account",""))))))))</f>
        <v/>
      </c>
    </row>
    <row r="23" ht="28" customHeight="1">
      <c r="A23" s="16" t="n"/>
      <c r="B23" s="16" t="n"/>
      <c r="C23" s="16" t="n"/>
      <c r="D23" s="16" t="n"/>
      <c r="E23" s="16" t="n"/>
      <c r="F23" s="16" t="n"/>
      <c r="G23" s="27" t="n"/>
      <c r="H23" s="27" t="n"/>
      <c r="I23" s="18" t="n"/>
      <c r="J23" s="18" t="n"/>
      <c r="K23" s="16" t="n"/>
      <c r="L23" s="16" t="n"/>
      <c r="M23" s="16" t="n"/>
      <c r="N23" s="16" t="n"/>
      <c r="O23" s="8">
        <f>IF(OR($A23="",$B23="",$H23=""),"",IFERROR($H23-TODAY(),""))</f>
        <v/>
      </c>
      <c r="P23" s="6">
        <f>IF(AND($A23="",$B23=""),"",IF(OR($A23="",$B23=""),"Check unit details",IF(AND($K23&lt;&gt;"Vacant",$C23=""),"Add tenant name",IF(AND($K23&lt;&gt;"Vacant",$E23="",$F23=""),"Add contact",IF(AND($G23&lt;&gt;"",$H23&lt;&gt;"",$H23&lt;$G23),"Check lease dates",IF(AND($K23="Occupied",$H23&lt;&gt;"",$H23&lt;TODAY()),"Check lease dates",IF(AND($K23&lt;&gt;"Vacant",$H23&lt;&gt;"",$H23&gt;=TODAY(),$H23&lt;=TODAY()+Assumptions!$B$3),"Lease ending soon",IF(OR($L23="Past Due",IFERROR($J23&gt;0,FALSE)),"Review account",""))))))))</f>
        <v/>
      </c>
    </row>
    <row r="24" ht="28" customHeight="1">
      <c r="A24" s="16" t="n"/>
      <c r="B24" s="16" t="n"/>
      <c r="C24" s="16" t="n"/>
      <c r="D24" s="16" t="n"/>
      <c r="E24" s="16" t="n"/>
      <c r="F24" s="16" t="n"/>
      <c r="G24" s="27" t="n"/>
      <c r="H24" s="27" t="n"/>
      <c r="I24" s="18" t="n"/>
      <c r="J24" s="18" t="n"/>
      <c r="K24" s="16" t="n"/>
      <c r="L24" s="16" t="n"/>
      <c r="M24" s="16" t="n"/>
      <c r="N24" s="16" t="n"/>
      <c r="O24" s="11">
        <f>IF(OR($A24="",$B24="",$H24=""),"",IFERROR($H24-TODAY(),""))</f>
        <v/>
      </c>
      <c r="P24" s="9">
        <f>IF(AND($A24="",$B24=""),"",IF(OR($A24="",$B24=""),"Check unit details",IF(AND($K24&lt;&gt;"Vacant",$C24=""),"Add tenant name",IF(AND($K24&lt;&gt;"Vacant",$E24="",$F24=""),"Add contact",IF(AND($G24&lt;&gt;"",$H24&lt;&gt;"",$H24&lt;$G24),"Check lease dates",IF(AND($K24="Occupied",$H24&lt;&gt;"",$H24&lt;TODAY()),"Check lease dates",IF(AND($K24&lt;&gt;"Vacant",$H24&lt;&gt;"",$H24&gt;=TODAY(),$H24&lt;=TODAY()+Assumptions!$B$3),"Lease ending soon",IF(OR($L24="Past Due",IFERROR($J24&gt;0,FALSE)),"Review account",""))))))))</f>
        <v/>
      </c>
    </row>
    <row r="25" ht="28" customHeight="1">
      <c r="A25" s="16" t="n"/>
      <c r="B25" s="16" t="n"/>
      <c r="C25" s="16" t="n"/>
      <c r="D25" s="16" t="n"/>
      <c r="E25" s="16" t="n"/>
      <c r="F25" s="16" t="n"/>
      <c r="G25" s="27" t="n"/>
      <c r="H25" s="27" t="n"/>
      <c r="I25" s="18" t="n"/>
      <c r="J25" s="18" t="n"/>
      <c r="K25" s="16" t="n"/>
      <c r="L25" s="16" t="n"/>
      <c r="M25" s="16" t="n"/>
      <c r="N25" s="16" t="n"/>
      <c r="O25" s="8">
        <f>IF(OR($A25="",$B25="",$H25=""),"",IFERROR($H25-TODAY(),""))</f>
        <v/>
      </c>
      <c r="P25" s="6">
        <f>IF(AND($A25="",$B25=""),"",IF(OR($A25="",$B25=""),"Check unit details",IF(AND($K25&lt;&gt;"Vacant",$C25=""),"Add tenant name",IF(AND($K25&lt;&gt;"Vacant",$E25="",$F25=""),"Add contact",IF(AND($G25&lt;&gt;"",$H25&lt;&gt;"",$H25&lt;$G25),"Check lease dates",IF(AND($K25="Occupied",$H25&lt;&gt;"",$H25&lt;TODAY()),"Check lease dates",IF(AND($K25&lt;&gt;"Vacant",$H25&lt;&gt;"",$H25&gt;=TODAY(),$H25&lt;=TODAY()+Assumptions!$B$3),"Lease ending soon",IF(OR($L25="Past Due",IFERROR($J25&gt;0,FALSE)),"Review account",""))))))))</f>
        <v/>
      </c>
    </row>
    <row r="26" ht="28" customHeight="1">
      <c r="A26" s="16" t="n"/>
      <c r="B26" s="16" t="n"/>
      <c r="C26" s="16" t="n"/>
      <c r="D26" s="16" t="n"/>
      <c r="E26" s="16" t="n"/>
      <c r="F26" s="16" t="n"/>
      <c r="G26" s="27" t="n"/>
      <c r="H26" s="27" t="n"/>
      <c r="I26" s="18" t="n"/>
      <c r="J26" s="18" t="n"/>
      <c r="K26" s="16" t="n"/>
      <c r="L26" s="16" t="n"/>
      <c r="M26" s="16" t="n"/>
      <c r="N26" s="16" t="n"/>
      <c r="O26" s="11">
        <f>IF(OR($A26="",$B26="",$H26=""),"",IFERROR($H26-TODAY(),""))</f>
        <v/>
      </c>
      <c r="P26" s="9">
        <f>IF(AND($A26="",$B26=""),"",IF(OR($A26="",$B26=""),"Check unit details",IF(AND($K26&lt;&gt;"Vacant",$C26=""),"Add tenant name",IF(AND($K26&lt;&gt;"Vacant",$E26="",$F26=""),"Add contact",IF(AND($G26&lt;&gt;"",$H26&lt;&gt;"",$H26&lt;$G26),"Check lease dates",IF(AND($K26="Occupied",$H26&lt;&gt;"",$H26&lt;TODAY()),"Check lease dates",IF(AND($K26&lt;&gt;"Vacant",$H26&lt;&gt;"",$H26&gt;=TODAY(),$H26&lt;=TODAY()+Assumptions!$B$3),"Lease ending soon",IF(OR($L26="Past Due",IFERROR($J26&gt;0,FALSE)),"Review account",""))))))))</f>
        <v/>
      </c>
    </row>
    <row r="27" ht="28" customHeight="1">
      <c r="A27" s="16" t="n"/>
      <c r="B27" s="16" t="n"/>
      <c r="C27" s="16" t="n"/>
      <c r="D27" s="16" t="n"/>
      <c r="E27" s="16" t="n"/>
      <c r="F27" s="16" t="n"/>
      <c r="G27" s="27" t="n"/>
      <c r="H27" s="27" t="n"/>
      <c r="I27" s="18" t="n"/>
      <c r="J27" s="18" t="n"/>
      <c r="K27" s="16" t="n"/>
      <c r="L27" s="16" t="n"/>
      <c r="M27" s="16" t="n"/>
      <c r="N27" s="16" t="n"/>
      <c r="O27" s="8">
        <f>IF(OR($A27="",$B27="",$H27=""),"",IFERROR($H27-TODAY(),""))</f>
        <v/>
      </c>
      <c r="P27" s="6">
        <f>IF(AND($A27="",$B27=""),"",IF(OR($A27="",$B27=""),"Check unit details",IF(AND($K27&lt;&gt;"Vacant",$C27=""),"Add tenant name",IF(AND($K27&lt;&gt;"Vacant",$E27="",$F27=""),"Add contact",IF(AND($G27&lt;&gt;"",$H27&lt;&gt;"",$H27&lt;$G27),"Check lease dates",IF(AND($K27="Occupied",$H27&lt;&gt;"",$H27&lt;TODAY()),"Check lease dates",IF(AND($K27&lt;&gt;"Vacant",$H27&lt;&gt;"",$H27&gt;=TODAY(),$H27&lt;=TODAY()+Assumptions!$B$3),"Lease ending soon",IF(OR($L27="Past Due",IFERROR($J27&gt;0,FALSE)),"Review account",""))))))))</f>
        <v/>
      </c>
    </row>
    <row r="28" ht="28" customHeight="1">
      <c r="A28" s="16" t="n"/>
      <c r="B28" s="16" t="n"/>
      <c r="C28" s="16" t="n"/>
      <c r="D28" s="16" t="n"/>
      <c r="E28" s="16" t="n"/>
      <c r="F28" s="16" t="n"/>
      <c r="G28" s="27" t="n"/>
      <c r="H28" s="27" t="n"/>
      <c r="I28" s="18" t="n"/>
      <c r="J28" s="18" t="n"/>
      <c r="K28" s="16" t="n"/>
      <c r="L28" s="16" t="n"/>
      <c r="M28" s="16" t="n"/>
      <c r="N28" s="16" t="n"/>
      <c r="O28" s="11">
        <f>IF(OR($A28="",$B28="",$H28=""),"",IFERROR($H28-TODAY(),""))</f>
        <v/>
      </c>
      <c r="P28" s="9">
        <f>IF(AND($A28="",$B28=""),"",IF(OR($A28="",$B28=""),"Check unit details",IF(AND($K28&lt;&gt;"Vacant",$C28=""),"Add tenant name",IF(AND($K28&lt;&gt;"Vacant",$E28="",$F28=""),"Add contact",IF(AND($G28&lt;&gt;"",$H28&lt;&gt;"",$H28&lt;$G28),"Check lease dates",IF(AND($K28="Occupied",$H28&lt;&gt;"",$H28&lt;TODAY()),"Check lease dates",IF(AND($K28&lt;&gt;"Vacant",$H28&lt;&gt;"",$H28&gt;=TODAY(),$H28&lt;=TODAY()+Assumptions!$B$3),"Lease ending soon",IF(OR($L28="Past Due",IFERROR($J28&gt;0,FALSE)),"Review account",""))))))))</f>
        <v/>
      </c>
    </row>
    <row r="29" ht="28" customHeight="1">
      <c r="A29" s="16" t="n"/>
      <c r="B29" s="16" t="n"/>
      <c r="C29" s="16" t="n"/>
      <c r="D29" s="16" t="n"/>
      <c r="E29" s="16" t="n"/>
      <c r="F29" s="16" t="n"/>
      <c r="G29" s="27" t="n"/>
      <c r="H29" s="27" t="n"/>
      <c r="I29" s="18" t="n"/>
      <c r="J29" s="18" t="n"/>
      <c r="K29" s="16" t="n"/>
      <c r="L29" s="16" t="n"/>
      <c r="M29" s="16" t="n"/>
      <c r="N29" s="16" t="n"/>
      <c r="O29" s="8">
        <f>IF(OR($A29="",$B29="",$H29=""),"",IFERROR($H29-TODAY(),""))</f>
        <v/>
      </c>
      <c r="P29" s="6">
        <f>IF(AND($A29="",$B29=""),"",IF(OR($A29="",$B29=""),"Check unit details",IF(AND($K29&lt;&gt;"Vacant",$C29=""),"Add tenant name",IF(AND($K29&lt;&gt;"Vacant",$E29="",$F29=""),"Add contact",IF(AND($G29&lt;&gt;"",$H29&lt;&gt;"",$H29&lt;$G29),"Check lease dates",IF(AND($K29="Occupied",$H29&lt;&gt;"",$H29&lt;TODAY()),"Check lease dates",IF(AND($K29&lt;&gt;"Vacant",$H29&lt;&gt;"",$H29&gt;=TODAY(),$H29&lt;=TODAY()+Assumptions!$B$3),"Lease ending soon",IF(OR($L29="Past Due",IFERROR($J29&gt;0,FALSE)),"Review account",""))))))))</f>
        <v/>
      </c>
    </row>
    <row r="30" ht="28" customHeight="1">
      <c r="A30" s="16" t="n"/>
      <c r="B30" s="16" t="n"/>
      <c r="C30" s="16" t="n"/>
      <c r="D30" s="16" t="n"/>
      <c r="E30" s="16" t="n"/>
      <c r="F30" s="16" t="n"/>
      <c r="G30" s="27" t="n"/>
      <c r="H30" s="27" t="n"/>
      <c r="I30" s="18" t="n"/>
      <c r="J30" s="18" t="n"/>
      <c r="K30" s="16" t="n"/>
      <c r="L30" s="16" t="n"/>
      <c r="M30" s="16" t="n"/>
      <c r="N30" s="16" t="n"/>
      <c r="O30" s="11">
        <f>IF(OR($A30="",$B30="",$H30=""),"",IFERROR($H30-TODAY(),""))</f>
        <v/>
      </c>
      <c r="P30" s="9">
        <f>IF(AND($A30="",$B30=""),"",IF(OR($A30="",$B30=""),"Check unit details",IF(AND($K30&lt;&gt;"Vacant",$C30=""),"Add tenant name",IF(AND($K30&lt;&gt;"Vacant",$E30="",$F30=""),"Add contact",IF(AND($G30&lt;&gt;"",$H30&lt;&gt;"",$H30&lt;$G30),"Check lease dates",IF(AND($K30="Occupied",$H30&lt;&gt;"",$H30&lt;TODAY()),"Check lease dates",IF(AND($K30&lt;&gt;"Vacant",$H30&lt;&gt;"",$H30&gt;=TODAY(),$H30&lt;=TODAY()+Assumptions!$B$3),"Lease ending soon",IF(OR($L30="Past Due",IFERROR($J30&gt;0,FALSE)),"Review account",""))))))))</f>
        <v/>
      </c>
    </row>
    <row r="31" ht="28" customHeight="1">
      <c r="A31" s="16" t="n"/>
      <c r="B31" s="16" t="n"/>
      <c r="C31" s="16" t="n"/>
      <c r="D31" s="16" t="n"/>
      <c r="E31" s="16" t="n"/>
      <c r="F31" s="16" t="n"/>
      <c r="G31" s="27" t="n"/>
      <c r="H31" s="27" t="n"/>
      <c r="I31" s="18" t="n"/>
      <c r="J31" s="18" t="n"/>
      <c r="K31" s="16" t="n"/>
      <c r="L31" s="16" t="n"/>
      <c r="M31" s="16" t="n"/>
      <c r="N31" s="16" t="n"/>
      <c r="O31" s="8">
        <f>IF(OR($A31="",$B31="",$H31=""),"",IFERROR($H31-TODAY(),""))</f>
        <v/>
      </c>
      <c r="P31" s="6">
        <f>IF(AND($A31="",$B31=""),"",IF(OR($A31="",$B31=""),"Check unit details",IF(AND($K31&lt;&gt;"Vacant",$C31=""),"Add tenant name",IF(AND($K31&lt;&gt;"Vacant",$E31="",$F31=""),"Add contact",IF(AND($G31&lt;&gt;"",$H31&lt;&gt;"",$H31&lt;$G31),"Check lease dates",IF(AND($K31="Occupied",$H31&lt;&gt;"",$H31&lt;TODAY()),"Check lease dates",IF(AND($K31&lt;&gt;"Vacant",$H31&lt;&gt;"",$H31&gt;=TODAY(),$H31&lt;=TODAY()+Assumptions!$B$3),"Lease ending soon",IF(OR($L31="Past Due",IFERROR($J31&gt;0,FALSE)),"Review account",""))))))))</f>
        <v/>
      </c>
    </row>
    <row r="32" ht="28" customHeight="1">
      <c r="A32" s="16" t="n"/>
      <c r="B32" s="16" t="n"/>
      <c r="C32" s="16" t="n"/>
      <c r="D32" s="16" t="n"/>
      <c r="E32" s="16" t="n"/>
      <c r="F32" s="16" t="n"/>
      <c r="G32" s="27" t="n"/>
      <c r="H32" s="27" t="n"/>
      <c r="I32" s="18" t="n"/>
      <c r="J32" s="18" t="n"/>
      <c r="K32" s="16" t="n"/>
      <c r="L32" s="16" t="n"/>
      <c r="M32" s="16" t="n"/>
      <c r="N32" s="16" t="n"/>
      <c r="O32" s="11">
        <f>IF(OR($A32="",$B32="",$H32=""),"",IFERROR($H32-TODAY(),""))</f>
        <v/>
      </c>
      <c r="P32" s="9">
        <f>IF(AND($A32="",$B32=""),"",IF(OR($A32="",$B32=""),"Check unit details",IF(AND($K32&lt;&gt;"Vacant",$C32=""),"Add tenant name",IF(AND($K32&lt;&gt;"Vacant",$E32="",$F32=""),"Add contact",IF(AND($G32&lt;&gt;"",$H32&lt;&gt;"",$H32&lt;$G32),"Check lease dates",IF(AND($K32="Occupied",$H32&lt;&gt;"",$H32&lt;TODAY()),"Check lease dates",IF(AND($K32&lt;&gt;"Vacant",$H32&lt;&gt;"",$H32&gt;=TODAY(),$H32&lt;=TODAY()+Assumptions!$B$3),"Lease ending soon",IF(OR($L32="Past Due",IFERROR($J32&gt;0,FALSE)),"Review account",""))))))))</f>
        <v/>
      </c>
    </row>
    <row r="33" ht="28" customHeight="1">
      <c r="A33" s="16" t="n"/>
      <c r="B33" s="16" t="n"/>
      <c r="C33" s="16" t="n"/>
      <c r="D33" s="16" t="n"/>
      <c r="E33" s="16" t="n"/>
      <c r="F33" s="16" t="n"/>
      <c r="G33" s="27" t="n"/>
      <c r="H33" s="27" t="n"/>
      <c r="I33" s="18" t="n"/>
      <c r="J33" s="18" t="n"/>
      <c r="K33" s="16" t="n"/>
      <c r="L33" s="16" t="n"/>
      <c r="M33" s="16" t="n"/>
      <c r="N33" s="16" t="n"/>
      <c r="O33" s="8">
        <f>IF(OR($A33="",$B33="",$H33=""),"",IFERROR($H33-TODAY(),""))</f>
        <v/>
      </c>
      <c r="P33" s="6">
        <f>IF(AND($A33="",$B33=""),"",IF(OR($A33="",$B33=""),"Check unit details",IF(AND($K33&lt;&gt;"Vacant",$C33=""),"Add tenant name",IF(AND($K33&lt;&gt;"Vacant",$E33="",$F33=""),"Add contact",IF(AND($G33&lt;&gt;"",$H33&lt;&gt;"",$H33&lt;$G33),"Check lease dates",IF(AND($K33="Occupied",$H33&lt;&gt;"",$H33&lt;TODAY()),"Check lease dates",IF(AND($K33&lt;&gt;"Vacant",$H33&lt;&gt;"",$H33&gt;=TODAY(),$H33&lt;=TODAY()+Assumptions!$B$3),"Lease ending soon",IF(OR($L33="Past Due",IFERROR($J33&gt;0,FALSE)),"Review account",""))))))))</f>
        <v/>
      </c>
    </row>
    <row r="34" ht="28" customHeight="1">
      <c r="A34" s="16" t="n"/>
      <c r="B34" s="16" t="n"/>
      <c r="C34" s="16" t="n"/>
      <c r="D34" s="16" t="n"/>
      <c r="E34" s="16" t="n"/>
      <c r="F34" s="16" t="n"/>
      <c r="G34" s="27" t="n"/>
      <c r="H34" s="27" t="n"/>
      <c r="I34" s="18" t="n"/>
      <c r="J34" s="18" t="n"/>
      <c r="K34" s="16" t="n"/>
      <c r="L34" s="16" t="n"/>
      <c r="M34" s="16" t="n"/>
      <c r="N34" s="16" t="n"/>
      <c r="O34" s="11">
        <f>IF(OR($A34="",$B34="",$H34=""),"",IFERROR($H34-TODAY(),""))</f>
        <v/>
      </c>
      <c r="P34" s="9">
        <f>IF(AND($A34="",$B34=""),"",IF(OR($A34="",$B34=""),"Check unit details",IF(AND($K34&lt;&gt;"Vacant",$C34=""),"Add tenant name",IF(AND($K34&lt;&gt;"Vacant",$E34="",$F34=""),"Add contact",IF(AND($G34&lt;&gt;"",$H34&lt;&gt;"",$H34&lt;$G34),"Check lease dates",IF(AND($K34="Occupied",$H34&lt;&gt;"",$H34&lt;TODAY()),"Check lease dates",IF(AND($K34&lt;&gt;"Vacant",$H34&lt;&gt;"",$H34&gt;=TODAY(),$H34&lt;=TODAY()+Assumptions!$B$3),"Lease ending soon",IF(OR($L34="Past Due",IFERROR($J34&gt;0,FALSE)),"Review account",""))))))))</f>
        <v/>
      </c>
    </row>
    <row r="35" ht="28" customHeight="1">
      <c r="A35" s="16" t="n"/>
      <c r="B35" s="16" t="n"/>
      <c r="C35" s="16" t="n"/>
      <c r="D35" s="16" t="n"/>
      <c r="E35" s="16" t="n"/>
      <c r="F35" s="16" t="n"/>
      <c r="G35" s="27" t="n"/>
      <c r="H35" s="27" t="n"/>
      <c r="I35" s="18" t="n"/>
      <c r="J35" s="18" t="n"/>
      <c r="K35" s="16" t="n"/>
      <c r="L35" s="16" t="n"/>
      <c r="M35" s="16" t="n"/>
      <c r="N35" s="16" t="n"/>
      <c r="O35" s="8">
        <f>IF(OR($A35="",$B35="",$H35=""),"",IFERROR($H35-TODAY(),""))</f>
        <v/>
      </c>
      <c r="P35" s="6">
        <f>IF(AND($A35="",$B35=""),"",IF(OR($A35="",$B35=""),"Check unit details",IF(AND($K35&lt;&gt;"Vacant",$C35=""),"Add tenant name",IF(AND($K35&lt;&gt;"Vacant",$E35="",$F35=""),"Add contact",IF(AND($G35&lt;&gt;"",$H35&lt;&gt;"",$H35&lt;$G35),"Check lease dates",IF(AND($K35="Occupied",$H35&lt;&gt;"",$H35&lt;TODAY()),"Check lease dates",IF(AND($K35&lt;&gt;"Vacant",$H35&lt;&gt;"",$H35&gt;=TODAY(),$H35&lt;=TODAY()+Assumptions!$B$3),"Lease ending soon",IF(OR($L35="Past Due",IFERROR($J35&gt;0,FALSE)),"Review account",""))))))))</f>
        <v/>
      </c>
    </row>
    <row r="36" ht="28" customHeight="1">
      <c r="A36" s="16" t="n"/>
      <c r="B36" s="16" t="n"/>
      <c r="C36" s="16" t="n"/>
      <c r="D36" s="16" t="n"/>
      <c r="E36" s="16" t="n"/>
      <c r="F36" s="16" t="n"/>
      <c r="G36" s="27" t="n"/>
      <c r="H36" s="27" t="n"/>
      <c r="I36" s="18" t="n"/>
      <c r="J36" s="18" t="n"/>
      <c r="K36" s="16" t="n"/>
      <c r="L36" s="16" t="n"/>
      <c r="M36" s="16" t="n"/>
      <c r="N36" s="16" t="n"/>
      <c r="O36" s="11">
        <f>IF(OR($A36="",$B36="",$H36=""),"",IFERROR($H36-TODAY(),""))</f>
        <v/>
      </c>
      <c r="P36" s="9">
        <f>IF(AND($A36="",$B36=""),"",IF(OR($A36="",$B36=""),"Check unit details",IF(AND($K36&lt;&gt;"Vacant",$C36=""),"Add tenant name",IF(AND($K36&lt;&gt;"Vacant",$E36="",$F36=""),"Add contact",IF(AND($G36&lt;&gt;"",$H36&lt;&gt;"",$H36&lt;$G36),"Check lease dates",IF(AND($K36="Occupied",$H36&lt;&gt;"",$H36&lt;TODAY()),"Check lease dates",IF(AND($K36&lt;&gt;"Vacant",$H36&lt;&gt;"",$H36&gt;=TODAY(),$H36&lt;=TODAY()+Assumptions!$B$3),"Lease ending soon",IF(OR($L36="Past Due",IFERROR($J36&gt;0,FALSE)),"Review account",""))))))))</f>
        <v/>
      </c>
    </row>
    <row r="37" ht="28" customHeight="1">
      <c r="A37" s="16" t="n"/>
      <c r="B37" s="16" t="n"/>
      <c r="C37" s="16" t="n"/>
      <c r="D37" s="16" t="n"/>
      <c r="E37" s="16" t="n"/>
      <c r="F37" s="16" t="n"/>
      <c r="G37" s="27" t="n"/>
      <c r="H37" s="27" t="n"/>
      <c r="I37" s="18" t="n"/>
      <c r="J37" s="18" t="n"/>
      <c r="K37" s="16" t="n"/>
      <c r="L37" s="16" t="n"/>
      <c r="M37" s="16" t="n"/>
      <c r="N37" s="16" t="n"/>
      <c r="O37" s="8">
        <f>IF(OR($A37="",$B37="",$H37=""),"",IFERROR($H37-TODAY(),""))</f>
        <v/>
      </c>
      <c r="P37" s="6">
        <f>IF(AND($A37="",$B37=""),"",IF(OR($A37="",$B37=""),"Check unit details",IF(AND($K37&lt;&gt;"Vacant",$C37=""),"Add tenant name",IF(AND($K37&lt;&gt;"Vacant",$E37="",$F37=""),"Add contact",IF(AND($G37&lt;&gt;"",$H37&lt;&gt;"",$H37&lt;$G37),"Check lease dates",IF(AND($K37="Occupied",$H37&lt;&gt;"",$H37&lt;TODAY()),"Check lease dates",IF(AND($K37&lt;&gt;"Vacant",$H37&lt;&gt;"",$H37&gt;=TODAY(),$H37&lt;=TODAY()+Assumptions!$B$3),"Lease ending soon",IF(OR($L37="Past Due",IFERROR($J37&gt;0,FALSE)),"Review account",""))))))))</f>
        <v/>
      </c>
    </row>
    <row r="38" ht="28" customHeight="1">
      <c r="A38" s="16" t="n"/>
      <c r="B38" s="16" t="n"/>
      <c r="C38" s="16" t="n"/>
      <c r="D38" s="16" t="n"/>
      <c r="E38" s="16" t="n"/>
      <c r="F38" s="16" t="n"/>
      <c r="G38" s="27" t="n"/>
      <c r="H38" s="27" t="n"/>
      <c r="I38" s="18" t="n"/>
      <c r="J38" s="18" t="n"/>
      <c r="K38" s="16" t="n"/>
      <c r="L38" s="16" t="n"/>
      <c r="M38" s="16" t="n"/>
      <c r="N38" s="16" t="n"/>
      <c r="O38" s="11">
        <f>IF(OR($A38="",$B38="",$H38=""),"",IFERROR($H38-TODAY(),""))</f>
        <v/>
      </c>
      <c r="P38" s="9">
        <f>IF(AND($A38="",$B38=""),"",IF(OR($A38="",$B38=""),"Check unit details",IF(AND($K38&lt;&gt;"Vacant",$C38=""),"Add tenant name",IF(AND($K38&lt;&gt;"Vacant",$E38="",$F38=""),"Add contact",IF(AND($G38&lt;&gt;"",$H38&lt;&gt;"",$H38&lt;$G38),"Check lease dates",IF(AND($K38="Occupied",$H38&lt;&gt;"",$H38&lt;TODAY()),"Check lease dates",IF(AND($K38&lt;&gt;"Vacant",$H38&lt;&gt;"",$H38&gt;=TODAY(),$H38&lt;=TODAY()+Assumptions!$B$3),"Lease ending soon",IF(OR($L38="Past Due",IFERROR($J38&gt;0,FALSE)),"Review account",""))))))))</f>
        <v/>
      </c>
    </row>
    <row r="39" ht="28" customHeight="1">
      <c r="A39" s="16" t="n"/>
      <c r="B39" s="16" t="n"/>
      <c r="C39" s="16" t="n"/>
      <c r="D39" s="16" t="n"/>
      <c r="E39" s="16" t="n"/>
      <c r="F39" s="16" t="n"/>
      <c r="G39" s="27" t="n"/>
      <c r="H39" s="27" t="n"/>
      <c r="I39" s="18" t="n"/>
      <c r="J39" s="18" t="n"/>
      <c r="K39" s="16" t="n"/>
      <c r="L39" s="16" t="n"/>
      <c r="M39" s="16" t="n"/>
      <c r="N39" s="16" t="n"/>
      <c r="O39" s="8">
        <f>IF(OR($A39="",$B39="",$H39=""),"",IFERROR($H39-TODAY(),""))</f>
        <v/>
      </c>
      <c r="P39" s="6">
        <f>IF(AND($A39="",$B39=""),"",IF(OR($A39="",$B39=""),"Check unit details",IF(AND($K39&lt;&gt;"Vacant",$C39=""),"Add tenant name",IF(AND($K39&lt;&gt;"Vacant",$E39="",$F39=""),"Add contact",IF(AND($G39&lt;&gt;"",$H39&lt;&gt;"",$H39&lt;$G39),"Check lease dates",IF(AND($K39="Occupied",$H39&lt;&gt;"",$H39&lt;TODAY()),"Check lease dates",IF(AND($K39&lt;&gt;"Vacant",$H39&lt;&gt;"",$H39&gt;=TODAY(),$H39&lt;=TODAY()+Assumptions!$B$3),"Lease ending soon",IF(OR($L39="Past Due",IFERROR($J39&gt;0,FALSE)),"Review account",""))))))))</f>
        <v/>
      </c>
    </row>
    <row r="40" ht="28" customHeight="1">
      <c r="A40" s="16" t="n"/>
      <c r="B40" s="16" t="n"/>
      <c r="C40" s="16" t="n"/>
      <c r="D40" s="16" t="n"/>
      <c r="E40" s="16" t="n"/>
      <c r="F40" s="16" t="n"/>
      <c r="G40" s="27" t="n"/>
      <c r="H40" s="27" t="n"/>
      <c r="I40" s="18" t="n"/>
      <c r="J40" s="18" t="n"/>
      <c r="K40" s="16" t="n"/>
      <c r="L40" s="16" t="n"/>
      <c r="M40" s="16" t="n"/>
      <c r="N40" s="16" t="n"/>
      <c r="O40" s="11">
        <f>IF(OR($A40="",$B40="",$H40=""),"",IFERROR($H40-TODAY(),""))</f>
        <v/>
      </c>
      <c r="P40" s="9">
        <f>IF(AND($A40="",$B40=""),"",IF(OR($A40="",$B40=""),"Check unit details",IF(AND($K40&lt;&gt;"Vacant",$C40=""),"Add tenant name",IF(AND($K40&lt;&gt;"Vacant",$E40="",$F40=""),"Add contact",IF(AND($G40&lt;&gt;"",$H40&lt;&gt;"",$H40&lt;$G40),"Check lease dates",IF(AND($K40="Occupied",$H40&lt;&gt;"",$H40&lt;TODAY()),"Check lease dates",IF(AND($K40&lt;&gt;"Vacant",$H40&lt;&gt;"",$H40&gt;=TODAY(),$H40&lt;=TODAY()+Assumptions!$B$3),"Lease ending soon",IF(OR($L40="Past Due",IFERROR($J40&gt;0,FALSE)),"Review account",""))))))))</f>
        <v/>
      </c>
    </row>
    <row r="41" ht="28" customHeight="1">
      <c r="A41" s="16" t="n"/>
      <c r="B41" s="16" t="n"/>
      <c r="C41" s="16" t="n"/>
      <c r="D41" s="16" t="n"/>
      <c r="E41" s="16" t="n"/>
      <c r="F41" s="16" t="n"/>
      <c r="G41" s="27" t="n"/>
      <c r="H41" s="27" t="n"/>
      <c r="I41" s="18" t="n"/>
      <c r="J41" s="18" t="n"/>
      <c r="K41" s="16" t="n"/>
      <c r="L41" s="16" t="n"/>
      <c r="M41" s="16" t="n"/>
      <c r="N41" s="16" t="n"/>
      <c r="O41" s="8">
        <f>IF(OR($A41="",$B41="",$H41=""),"",IFERROR($H41-TODAY(),""))</f>
        <v/>
      </c>
      <c r="P41" s="6">
        <f>IF(AND($A41="",$B41=""),"",IF(OR($A41="",$B41=""),"Check unit details",IF(AND($K41&lt;&gt;"Vacant",$C41=""),"Add tenant name",IF(AND($K41&lt;&gt;"Vacant",$E41="",$F41=""),"Add contact",IF(AND($G41&lt;&gt;"",$H41&lt;&gt;"",$H41&lt;$G41),"Check lease dates",IF(AND($K41="Occupied",$H41&lt;&gt;"",$H41&lt;TODAY()),"Check lease dates",IF(AND($K41&lt;&gt;"Vacant",$H41&lt;&gt;"",$H41&gt;=TODAY(),$H41&lt;=TODAY()+Assumptions!$B$3),"Lease ending soon",IF(OR($L41="Past Due",IFERROR($J41&gt;0,FALSE)),"Review account",""))))))))</f>
        <v/>
      </c>
    </row>
    <row r="42" ht="28" customHeight="1">
      <c r="A42" s="16" t="n"/>
      <c r="B42" s="16" t="n"/>
      <c r="C42" s="16" t="n"/>
      <c r="D42" s="16" t="n"/>
      <c r="E42" s="16" t="n"/>
      <c r="F42" s="16" t="n"/>
      <c r="G42" s="27" t="n"/>
      <c r="H42" s="27" t="n"/>
      <c r="I42" s="18" t="n"/>
      <c r="J42" s="18" t="n"/>
      <c r="K42" s="16" t="n"/>
      <c r="L42" s="16" t="n"/>
      <c r="M42" s="16" t="n"/>
      <c r="N42" s="16" t="n"/>
      <c r="O42" s="11">
        <f>IF(OR($A42="",$B42="",$H42=""),"",IFERROR($H42-TODAY(),""))</f>
        <v/>
      </c>
      <c r="P42" s="9">
        <f>IF(AND($A42="",$B42=""),"",IF(OR($A42="",$B42=""),"Check unit details",IF(AND($K42&lt;&gt;"Vacant",$C42=""),"Add tenant name",IF(AND($K42&lt;&gt;"Vacant",$E42="",$F42=""),"Add contact",IF(AND($G42&lt;&gt;"",$H42&lt;&gt;"",$H42&lt;$G42),"Check lease dates",IF(AND($K42="Occupied",$H42&lt;&gt;"",$H42&lt;TODAY()),"Check lease dates",IF(AND($K42&lt;&gt;"Vacant",$H42&lt;&gt;"",$H42&gt;=TODAY(),$H42&lt;=TODAY()+Assumptions!$B$3),"Lease ending soon",IF(OR($L42="Past Due",IFERROR($J42&gt;0,FALSE)),"Review account",""))))))))</f>
        <v/>
      </c>
    </row>
    <row r="43" ht="28" customHeight="1">
      <c r="A43" s="16" t="n"/>
      <c r="B43" s="16" t="n"/>
      <c r="C43" s="16" t="n"/>
      <c r="D43" s="16" t="n"/>
      <c r="E43" s="16" t="n"/>
      <c r="F43" s="16" t="n"/>
      <c r="G43" s="27" t="n"/>
      <c r="H43" s="27" t="n"/>
      <c r="I43" s="18" t="n"/>
      <c r="J43" s="18" t="n"/>
      <c r="K43" s="16" t="n"/>
      <c r="L43" s="16" t="n"/>
      <c r="M43" s="16" t="n"/>
      <c r="N43" s="16" t="n"/>
      <c r="O43" s="8">
        <f>IF(OR($A43="",$B43="",$H43=""),"",IFERROR($H43-TODAY(),""))</f>
        <v/>
      </c>
      <c r="P43" s="6">
        <f>IF(AND($A43="",$B43=""),"",IF(OR($A43="",$B43=""),"Check unit details",IF(AND($K43&lt;&gt;"Vacant",$C43=""),"Add tenant name",IF(AND($K43&lt;&gt;"Vacant",$E43="",$F43=""),"Add contact",IF(AND($G43&lt;&gt;"",$H43&lt;&gt;"",$H43&lt;$G43),"Check lease dates",IF(AND($K43="Occupied",$H43&lt;&gt;"",$H43&lt;TODAY()),"Check lease dates",IF(AND($K43&lt;&gt;"Vacant",$H43&lt;&gt;"",$H43&gt;=TODAY(),$H43&lt;=TODAY()+Assumptions!$B$3),"Lease ending soon",IF(OR($L43="Past Due",IFERROR($J43&gt;0,FALSE)),"Review account",""))))))))</f>
        <v/>
      </c>
    </row>
    <row r="44" ht="28" customHeight="1">
      <c r="A44" s="16" t="n"/>
      <c r="B44" s="16" t="n"/>
      <c r="C44" s="16" t="n"/>
      <c r="D44" s="16" t="n"/>
      <c r="E44" s="16" t="n"/>
      <c r="F44" s="16" t="n"/>
      <c r="G44" s="27" t="n"/>
      <c r="H44" s="27" t="n"/>
      <c r="I44" s="18" t="n"/>
      <c r="J44" s="18" t="n"/>
      <c r="K44" s="16" t="n"/>
      <c r="L44" s="16" t="n"/>
      <c r="M44" s="16" t="n"/>
      <c r="N44" s="16" t="n"/>
      <c r="O44" s="11">
        <f>IF(OR($A44="",$B44="",$H44=""),"",IFERROR($H44-TODAY(),""))</f>
        <v/>
      </c>
      <c r="P44" s="9">
        <f>IF(AND($A44="",$B44=""),"",IF(OR($A44="",$B44=""),"Check unit details",IF(AND($K44&lt;&gt;"Vacant",$C44=""),"Add tenant name",IF(AND($K44&lt;&gt;"Vacant",$E44="",$F44=""),"Add contact",IF(AND($G44&lt;&gt;"",$H44&lt;&gt;"",$H44&lt;$G44),"Check lease dates",IF(AND($K44="Occupied",$H44&lt;&gt;"",$H44&lt;TODAY()),"Check lease dates",IF(AND($K44&lt;&gt;"Vacant",$H44&lt;&gt;"",$H44&gt;=TODAY(),$H44&lt;=TODAY()+Assumptions!$B$3),"Lease ending soon",IF(OR($L44="Past Due",IFERROR($J44&gt;0,FALSE)),"Review account",""))))))))</f>
        <v/>
      </c>
    </row>
    <row r="45" ht="28" customHeight="1">
      <c r="A45" s="16" t="n"/>
      <c r="B45" s="16" t="n"/>
      <c r="C45" s="16" t="n"/>
      <c r="D45" s="16" t="n"/>
      <c r="E45" s="16" t="n"/>
      <c r="F45" s="16" t="n"/>
      <c r="G45" s="27" t="n"/>
      <c r="H45" s="27" t="n"/>
      <c r="I45" s="18" t="n"/>
      <c r="J45" s="18" t="n"/>
      <c r="K45" s="16" t="n"/>
      <c r="L45" s="16" t="n"/>
      <c r="M45" s="16" t="n"/>
      <c r="N45" s="16" t="n"/>
      <c r="O45" s="8">
        <f>IF(OR($A45="",$B45="",$H45=""),"",IFERROR($H45-TODAY(),""))</f>
        <v/>
      </c>
      <c r="P45" s="6">
        <f>IF(AND($A45="",$B45=""),"",IF(OR($A45="",$B45=""),"Check unit details",IF(AND($K45&lt;&gt;"Vacant",$C45=""),"Add tenant name",IF(AND($K45&lt;&gt;"Vacant",$E45="",$F45=""),"Add contact",IF(AND($G45&lt;&gt;"",$H45&lt;&gt;"",$H45&lt;$G45),"Check lease dates",IF(AND($K45="Occupied",$H45&lt;&gt;"",$H45&lt;TODAY()),"Check lease dates",IF(AND($K45&lt;&gt;"Vacant",$H45&lt;&gt;"",$H45&gt;=TODAY(),$H45&lt;=TODAY()+Assumptions!$B$3),"Lease ending soon",IF(OR($L45="Past Due",IFERROR($J45&gt;0,FALSE)),"Review account",""))))))))</f>
        <v/>
      </c>
    </row>
    <row r="46" ht="28" customHeight="1">
      <c r="A46" s="16" t="n"/>
      <c r="B46" s="16" t="n"/>
      <c r="C46" s="16" t="n"/>
      <c r="D46" s="16" t="n"/>
      <c r="E46" s="16" t="n"/>
      <c r="F46" s="16" t="n"/>
      <c r="G46" s="27" t="n"/>
      <c r="H46" s="27" t="n"/>
      <c r="I46" s="18" t="n"/>
      <c r="J46" s="18" t="n"/>
      <c r="K46" s="16" t="n"/>
      <c r="L46" s="16" t="n"/>
      <c r="M46" s="16" t="n"/>
      <c r="N46" s="16" t="n"/>
      <c r="O46" s="11">
        <f>IF(OR($A46="",$B46="",$H46=""),"",IFERROR($H46-TODAY(),""))</f>
        <v/>
      </c>
      <c r="P46" s="9">
        <f>IF(AND($A46="",$B46=""),"",IF(OR($A46="",$B46=""),"Check unit details",IF(AND($K46&lt;&gt;"Vacant",$C46=""),"Add tenant name",IF(AND($K46&lt;&gt;"Vacant",$E46="",$F46=""),"Add contact",IF(AND($G46&lt;&gt;"",$H46&lt;&gt;"",$H46&lt;$G46),"Check lease dates",IF(AND($K46="Occupied",$H46&lt;&gt;"",$H46&lt;TODAY()),"Check lease dates",IF(AND($K46&lt;&gt;"Vacant",$H46&lt;&gt;"",$H46&gt;=TODAY(),$H46&lt;=TODAY()+Assumptions!$B$3),"Lease ending soon",IF(OR($L46="Past Due",IFERROR($J46&gt;0,FALSE)),"Review account",""))))))))</f>
        <v/>
      </c>
    </row>
    <row r="47" ht="28" customHeight="1">
      <c r="A47" s="16" t="n"/>
      <c r="B47" s="16" t="n"/>
      <c r="C47" s="16" t="n"/>
      <c r="D47" s="16" t="n"/>
      <c r="E47" s="16" t="n"/>
      <c r="F47" s="16" t="n"/>
      <c r="G47" s="27" t="n"/>
      <c r="H47" s="27" t="n"/>
      <c r="I47" s="18" t="n"/>
      <c r="J47" s="18" t="n"/>
      <c r="K47" s="16" t="n"/>
      <c r="L47" s="16" t="n"/>
      <c r="M47" s="16" t="n"/>
      <c r="N47" s="16" t="n"/>
      <c r="O47" s="8">
        <f>IF(OR($A47="",$B47="",$H47=""),"",IFERROR($H47-TODAY(),""))</f>
        <v/>
      </c>
      <c r="P47" s="6">
        <f>IF(AND($A47="",$B47=""),"",IF(OR($A47="",$B47=""),"Check unit details",IF(AND($K47&lt;&gt;"Vacant",$C47=""),"Add tenant name",IF(AND($K47&lt;&gt;"Vacant",$E47="",$F47=""),"Add contact",IF(AND($G47&lt;&gt;"",$H47&lt;&gt;"",$H47&lt;$G47),"Check lease dates",IF(AND($K47="Occupied",$H47&lt;&gt;"",$H47&lt;TODAY()),"Check lease dates",IF(AND($K47&lt;&gt;"Vacant",$H47&lt;&gt;"",$H47&gt;=TODAY(),$H47&lt;=TODAY()+Assumptions!$B$3),"Lease ending soon",IF(OR($L47="Past Due",IFERROR($J47&gt;0,FALSE)),"Review account",""))))))))</f>
        <v/>
      </c>
    </row>
    <row r="48" ht="28" customHeight="1">
      <c r="A48" s="16" t="n"/>
      <c r="B48" s="16" t="n"/>
      <c r="C48" s="16" t="n"/>
      <c r="D48" s="16" t="n"/>
      <c r="E48" s="16" t="n"/>
      <c r="F48" s="16" t="n"/>
      <c r="G48" s="27" t="n"/>
      <c r="H48" s="27" t="n"/>
      <c r="I48" s="18" t="n"/>
      <c r="J48" s="18" t="n"/>
      <c r="K48" s="16" t="n"/>
      <c r="L48" s="16" t="n"/>
      <c r="M48" s="16" t="n"/>
      <c r="N48" s="16" t="n"/>
      <c r="O48" s="11">
        <f>IF(OR($A48="",$B48="",$H48=""),"",IFERROR($H48-TODAY(),""))</f>
        <v/>
      </c>
      <c r="P48" s="9">
        <f>IF(AND($A48="",$B48=""),"",IF(OR($A48="",$B48=""),"Check unit details",IF(AND($K48&lt;&gt;"Vacant",$C48=""),"Add tenant name",IF(AND($K48&lt;&gt;"Vacant",$E48="",$F48=""),"Add contact",IF(AND($G48&lt;&gt;"",$H48&lt;&gt;"",$H48&lt;$G48),"Check lease dates",IF(AND($K48="Occupied",$H48&lt;&gt;"",$H48&lt;TODAY()),"Check lease dates",IF(AND($K48&lt;&gt;"Vacant",$H48&lt;&gt;"",$H48&gt;=TODAY(),$H48&lt;=TODAY()+Assumptions!$B$3),"Lease ending soon",IF(OR($L48="Past Due",IFERROR($J48&gt;0,FALSE)),"Review account",""))))))))</f>
        <v/>
      </c>
    </row>
    <row r="49" ht="28" customHeight="1">
      <c r="A49" s="16" t="n"/>
      <c r="B49" s="16" t="n"/>
      <c r="C49" s="16" t="n"/>
      <c r="D49" s="16" t="n"/>
      <c r="E49" s="16" t="n"/>
      <c r="F49" s="16" t="n"/>
      <c r="G49" s="27" t="n"/>
      <c r="H49" s="27" t="n"/>
      <c r="I49" s="18" t="n"/>
      <c r="J49" s="18" t="n"/>
      <c r="K49" s="16" t="n"/>
      <c r="L49" s="16" t="n"/>
      <c r="M49" s="16" t="n"/>
      <c r="N49" s="16" t="n"/>
      <c r="O49" s="8">
        <f>IF(OR($A49="",$B49="",$H49=""),"",IFERROR($H49-TODAY(),""))</f>
        <v/>
      </c>
      <c r="P49" s="6">
        <f>IF(AND($A49="",$B49=""),"",IF(OR($A49="",$B49=""),"Check unit details",IF(AND($K49&lt;&gt;"Vacant",$C49=""),"Add tenant name",IF(AND($K49&lt;&gt;"Vacant",$E49="",$F49=""),"Add contact",IF(AND($G49&lt;&gt;"",$H49&lt;&gt;"",$H49&lt;$G49),"Check lease dates",IF(AND($K49="Occupied",$H49&lt;&gt;"",$H49&lt;TODAY()),"Check lease dates",IF(AND($K49&lt;&gt;"Vacant",$H49&lt;&gt;"",$H49&gt;=TODAY(),$H49&lt;=TODAY()+Assumptions!$B$3),"Lease ending soon",IF(OR($L49="Past Due",IFERROR($J49&gt;0,FALSE)),"Review account",""))))))))</f>
        <v/>
      </c>
    </row>
    <row r="50" ht="28" customHeight="1">
      <c r="A50" s="16" t="n"/>
      <c r="B50" s="16" t="n"/>
      <c r="C50" s="16" t="n"/>
      <c r="D50" s="16" t="n"/>
      <c r="E50" s="16" t="n"/>
      <c r="F50" s="16" t="n"/>
      <c r="G50" s="27" t="n"/>
      <c r="H50" s="27" t="n"/>
      <c r="I50" s="18" t="n"/>
      <c r="J50" s="18" t="n"/>
      <c r="K50" s="16" t="n"/>
      <c r="L50" s="16" t="n"/>
      <c r="M50" s="16" t="n"/>
      <c r="N50" s="16" t="n"/>
      <c r="O50" s="11">
        <f>IF(OR($A50="",$B50="",$H50=""),"",IFERROR($H50-TODAY(),""))</f>
        <v/>
      </c>
      <c r="P50" s="9">
        <f>IF(AND($A50="",$B50=""),"",IF(OR($A50="",$B50=""),"Check unit details",IF(AND($K50&lt;&gt;"Vacant",$C50=""),"Add tenant name",IF(AND($K50&lt;&gt;"Vacant",$E50="",$F50=""),"Add contact",IF(AND($G50&lt;&gt;"",$H50&lt;&gt;"",$H50&lt;$G50),"Check lease dates",IF(AND($K50="Occupied",$H50&lt;&gt;"",$H50&lt;TODAY()),"Check lease dates",IF(AND($K50&lt;&gt;"Vacant",$H50&lt;&gt;"",$H50&gt;=TODAY(),$H50&lt;=TODAY()+Assumptions!$B$3),"Lease ending soon",IF(OR($L50="Past Due",IFERROR($J50&gt;0,FALSE)),"Review account",""))))))))</f>
        <v/>
      </c>
    </row>
    <row r="51" ht="28" customHeight="1">
      <c r="A51" s="16" t="n"/>
      <c r="B51" s="16" t="n"/>
      <c r="C51" s="16" t="n"/>
      <c r="D51" s="16" t="n"/>
      <c r="E51" s="16" t="n"/>
      <c r="F51" s="16" t="n"/>
      <c r="G51" s="27" t="n"/>
      <c r="H51" s="27" t="n"/>
      <c r="I51" s="18" t="n"/>
      <c r="J51" s="18" t="n"/>
      <c r="K51" s="16" t="n"/>
      <c r="L51" s="16" t="n"/>
      <c r="M51" s="16" t="n"/>
      <c r="N51" s="16" t="n"/>
      <c r="O51" s="8">
        <f>IF(OR($A51="",$B51="",$H51=""),"",IFERROR($H51-TODAY(),""))</f>
        <v/>
      </c>
      <c r="P51" s="6">
        <f>IF(AND($A51="",$B51=""),"",IF(OR($A51="",$B51=""),"Check unit details",IF(AND($K51&lt;&gt;"Vacant",$C51=""),"Add tenant name",IF(AND($K51&lt;&gt;"Vacant",$E51="",$F51=""),"Add contact",IF(AND($G51&lt;&gt;"",$H51&lt;&gt;"",$H51&lt;$G51),"Check lease dates",IF(AND($K51="Occupied",$H51&lt;&gt;"",$H51&lt;TODAY()),"Check lease dates",IF(AND($K51&lt;&gt;"Vacant",$H51&lt;&gt;"",$H51&gt;=TODAY(),$H51&lt;=TODAY()+Assumptions!$B$3),"Lease ending soon",IF(OR($L51="Past Due",IFERROR($J51&gt;0,FALSE)),"Review account",""))))))))</f>
        <v/>
      </c>
    </row>
    <row r="52" ht="28" customHeight="1">
      <c r="A52" s="16" t="n"/>
      <c r="B52" s="16" t="n"/>
      <c r="C52" s="16" t="n"/>
      <c r="D52" s="16" t="n"/>
      <c r="E52" s="16" t="n"/>
      <c r="F52" s="16" t="n"/>
      <c r="G52" s="27" t="n"/>
      <c r="H52" s="27" t="n"/>
      <c r="I52" s="18" t="n"/>
      <c r="J52" s="18" t="n"/>
      <c r="K52" s="16" t="n"/>
      <c r="L52" s="16" t="n"/>
      <c r="M52" s="16" t="n"/>
      <c r="N52" s="16" t="n"/>
      <c r="O52" s="11">
        <f>IF(OR($A52="",$B52="",$H52=""),"",IFERROR($H52-TODAY(),""))</f>
        <v/>
      </c>
      <c r="P52" s="9">
        <f>IF(AND($A52="",$B52=""),"",IF(OR($A52="",$B52=""),"Check unit details",IF(AND($K52&lt;&gt;"Vacant",$C52=""),"Add tenant name",IF(AND($K52&lt;&gt;"Vacant",$E52="",$F52=""),"Add contact",IF(AND($G52&lt;&gt;"",$H52&lt;&gt;"",$H52&lt;$G52),"Check lease dates",IF(AND($K52="Occupied",$H52&lt;&gt;"",$H52&lt;TODAY()),"Check lease dates",IF(AND($K52&lt;&gt;"Vacant",$H52&lt;&gt;"",$H52&gt;=TODAY(),$H52&lt;=TODAY()+Assumptions!$B$3),"Lease ending soon",IF(OR($L52="Past Due",IFERROR($J52&gt;0,FALSE)),"Review account",""))))))))</f>
        <v/>
      </c>
    </row>
    <row r="53" ht="28" customHeight="1">
      <c r="A53" s="16" t="n"/>
      <c r="B53" s="16" t="n"/>
      <c r="C53" s="16" t="n"/>
      <c r="D53" s="16" t="n"/>
      <c r="E53" s="16" t="n"/>
      <c r="F53" s="16" t="n"/>
      <c r="G53" s="27" t="n"/>
      <c r="H53" s="27" t="n"/>
      <c r="I53" s="18" t="n"/>
      <c r="J53" s="18" t="n"/>
      <c r="K53" s="16" t="n"/>
      <c r="L53" s="16" t="n"/>
      <c r="M53" s="16" t="n"/>
      <c r="N53" s="16" t="n"/>
      <c r="O53" s="8">
        <f>IF(OR($A53="",$B53="",$H53=""),"",IFERROR($H53-TODAY(),""))</f>
        <v/>
      </c>
      <c r="P53" s="6">
        <f>IF(AND($A53="",$B53=""),"",IF(OR($A53="",$B53=""),"Check unit details",IF(AND($K53&lt;&gt;"Vacant",$C53=""),"Add tenant name",IF(AND($K53&lt;&gt;"Vacant",$E53="",$F53=""),"Add contact",IF(AND($G53&lt;&gt;"",$H53&lt;&gt;"",$H53&lt;$G53),"Check lease dates",IF(AND($K53="Occupied",$H53&lt;&gt;"",$H53&lt;TODAY()),"Check lease dates",IF(AND($K53&lt;&gt;"Vacant",$H53&lt;&gt;"",$H53&gt;=TODAY(),$H53&lt;=TODAY()+Assumptions!$B$3),"Lease ending soon",IF(OR($L53="Past Due",IFERROR($J53&gt;0,FALSE)),"Review account",""))))))))</f>
        <v/>
      </c>
    </row>
    <row r="54" ht="28" customHeight="1">
      <c r="A54" s="16" t="n"/>
      <c r="B54" s="16" t="n"/>
      <c r="C54" s="16" t="n"/>
      <c r="D54" s="16" t="n"/>
      <c r="E54" s="16" t="n"/>
      <c r="F54" s="16" t="n"/>
      <c r="G54" s="27" t="n"/>
      <c r="H54" s="27" t="n"/>
      <c r="I54" s="18" t="n"/>
      <c r="J54" s="18" t="n"/>
      <c r="K54" s="16" t="n"/>
      <c r="L54" s="16" t="n"/>
      <c r="M54" s="16" t="n"/>
      <c r="N54" s="16" t="n"/>
      <c r="O54" s="11">
        <f>IF(OR($A54="",$B54="",$H54=""),"",IFERROR($H54-TODAY(),""))</f>
        <v/>
      </c>
      <c r="P54" s="9">
        <f>IF(AND($A54="",$B54=""),"",IF(OR($A54="",$B54=""),"Check unit details",IF(AND($K54&lt;&gt;"Vacant",$C54=""),"Add tenant name",IF(AND($K54&lt;&gt;"Vacant",$E54="",$F54=""),"Add contact",IF(AND($G54&lt;&gt;"",$H54&lt;&gt;"",$H54&lt;$G54),"Check lease dates",IF(AND($K54="Occupied",$H54&lt;&gt;"",$H54&lt;TODAY()),"Check lease dates",IF(AND($K54&lt;&gt;"Vacant",$H54&lt;&gt;"",$H54&gt;=TODAY(),$H54&lt;=TODAY()+Assumptions!$B$3),"Lease ending soon",IF(OR($L54="Past Due",IFERROR($J54&gt;0,FALSE)),"Review account",""))))))))</f>
        <v/>
      </c>
    </row>
    <row r="55" ht="28" customHeight="1">
      <c r="A55" s="16" t="n"/>
      <c r="B55" s="16" t="n"/>
      <c r="C55" s="16" t="n"/>
      <c r="D55" s="16" t="n"/>
      <c r="E55" s="16" t="n"/>
      <c r="F55" s="16" t="n"/>
      <c r="G55" s="27" t="n"/>
      <c r="H55" s="27" t="n"/>
      <c r="I55" s="18" t="n"/>
      <c r="J55" s="18" t="n"/>
      <c r="K55" s="16" t="n"/>
      <c r="L55" s="16" t="n"/>
      <c r="M55" s="16" t="n"/>
      <c r="N55" s="16" t="n"/>
      <c r="O55" s="8">
        <f>IF(OR($A55="",$B55="",$H55=""),"",IFERROR($H55-TODAY(),""))</f>
        <v/>
      </c>
      <c r="P55" s="6">
        <f>IF(AND($A55="",$B55=""),"",IF(OR($A55="",$B55=""),"Check unit details",IF(AND($K55&lt;&gt;"Vacant",$C55=""),"Add tenant name",IF(AND($K55&lt;&gt;"Vacant",$E55="",$F55=""),"Add contact",IF(AND($G55&lt;&gt;"",$H55&lt;&gt;"",$H55&lt;$G55),"Check lease dates",IF(AND($K55="Occupied",$H55&lt;&gt;"",$H55&lt;TODAY()),"Check lease dates",IF(AND($K55&lt;&gt;"Vacant",$H55&lt;&gt;"",$H55&gt;=TODAY(),$H55&lt;=TODAY()+Assumptions!$B$3),"Lease ending soon",IF(OR($L55="Past Due",IFERROR($J55&gt;0,FALSE)),"Review account",""))))))))</f>
        <v/>
      </c>
    </row>
    <row r="56" ht="28" customHeight="1">
      <c r="A56" s="16" t="n"/>
      <c r="B56" s="16" t="n"/>
      <c r="C56" s="16" t="n"/>
      <c r="D56" s="16" t="n"/>
      <c r="E56" s="16" t="n"/>
      <c r="F56" s="16" t="n"/>
      <c r="G56" s="27" t="n"/>
      <c r="H56" s="27" t="n"/>
      <c r="I56" s="18" t="n"/>
      <c r="J56" s="18" t="n"/>
      <c r="K56" s="16" t="n"/>
      <c r="L56" s="16" t="n"/>
      <c r="M56" s="16" t="n"/>
      <c r="N56" s="16" t="n"/>
      <c r="O56" s="11">
        <f>IF(OR($A56="",$B56="",$H56=""),"",IFERROR($H56-TODAY(),""))</f>
        <v/>
      </c>
      <c r="P56" s="9">
        <f>IF(AND($A56="",$B56=""),"",IF(OR($A56="",$B56=""),"Check unit details",IF(AND($K56&lt;&gt;"Vacant",$C56=""),"Add tenant name",IF(AND($K56&lt;&gt;"Vacant",$E56="",$F56=""),"Add contact",IF(AND($G56&lt;&gt;"",$H56&lt;&gt;"",$H56&lt;$G56),"Check lease dates",IF(AND($K56="Occupied",$H56&lt;&gt;"",$H56&lt;TODAY()),"Check lease dates",IF(AND($K56&lt;&gt;"Vacant",$H56&lt;&gt;"",$H56&gt;=TODAY(),$H56&lt;=TODAY()+Assumptions!$B$3),"Lease ending soon",IF(OR($L56="Past Due",IFERROR($J56&gt;0,FALSE)),"Review account",""))))))))</f>
        <v/>
      </c>
    </row>
    <row r="57" ht="28" customHeight="1">
      <c r="A57" s="16" t="n"/>
      <c r="B57" s="16" t="n"/>
      <c r="C57" s="16" t="n"/>
      <c r="D57" s="16" t="n"/>
      <c r="E57" s="16" t="n"/>
      <c r="F57" s="16" t="n"/>
      <c r="G57" s="27" t="n"/>
      <c r="H57" s="27" t="n"/>
      <c r="I57" s="18" t="n"/>
      <c r="J57" s="18" t="n"/>
      <c r="K57" s="16" t="n"/>
      <c r="L57" s="16" t="n"/>
      <c r="M57" s="16" t="n"/>
      <c r="N57" s="16" t="n"/>
      <c r="O57" s="8">
        <f>IF(OR($A57="",$B57="",$H57=""),"",IFERROR($H57-TODAY(),""))</f>
        <v/>
      </c>
      <c r="P57" s="6">
        <f>IF(AND($A57="",$B57=""),"",IF(OR($A57="",$B57=""),"Check unit details",IF(AND($K57&lt;&gt;"Vacant",$C57=""),"Add tenant name",IF(AND($K57&lt;&gt;"Vacant",$E57="",$F57=""),"Add contact",IF(AND($G57&lt;&gt;"",$H57&lt;&gt;"",$H57&lt;$G57),"Check lease dates",IF(AND($K57="Occupied",$H57&lt;&gt;"",$H57&lt;TODAY()),"Check lease dates",IF(AND($K57&lt;&gt;"Vacant",$H57&lt;&gt;"",$H57&gt;=TODAY(),$H57&lt;=TODAY()+Assumptions!$B$3),"Lease ending soon",IF(OR($L57="Past Due",IFERROR($J57&gt;0,FALSE)),"Review account",""))))))))</f>
        <v/>
      </c>
    </row>
    <row r="58" ht="28" customHeight="1">
      <c r="A58" s="16" t="n"/>
      <c r="B58" s="16" t="n"/>
      <c r="C58" s="16" t="n"/>
      <c r="D58" s="16" t="n"/>
      <c r="E58" s="16" t="n"/>
      <c r="F58" s="16" t="n"/>
      <c r="G58" s="27" t="n"/>
      <c r="H58" s="27" t="n"/>
      <c r="I58" s="18" t="n"/>
      <c r="J58" s="18" t="n"/>
      <c r="K58" s="16" t="n"/>
      <c r="L58" s="16" t="n"/>
      <c r="M58" s="16" t="n"/>
      <c r="N58" s="16" t="n"/>
      <c r="O58" s="11">
        <f>IF(OR($A58="",$B58="",$H58=""),"",IFERROR($H58-TODAY(),""))</f>
        <v/>
      </c>
      <c r="P58" s="9">
        <f>IF(AND($A58="",$B58=""),"",IF(OR($A58="",$B58=""),"Check unit details",IF(AND($K58&lt;&gt;"Vacant",$C58=""),"Add tenant name",IF(AND($K58&lt;&gt;"Vacant",$E58="",$F58=""),"Add contact",IF(AND($G58&lt;&gt;"",$H58&lt;&gt;"",$H58&lt;$G58),"Check lease dates",IF(AND($K58="Occupied",$H58&lt;&gt;"",$H58&lt;TODAY()),"Check lease dates",IF(AND($K58&lt;&gt;"Vacant",$H58&lt;&gt;"",$H58&gt;=TODAY(),$H58&lt;=TODAY()+Assumptions!$B$3),"Lease ending soon",IF(OR($L58="Past Due",IFERROR($J58&gt;0,FALSE)),"Review account",""))))))))</f>
        <v/>
      </c>
    </row>
    <row r="59" ht="28" customHeight="1">
      <c r="A59" s="16" t="n"/>
      <c r="B59" s="16" t="n"/>
      <c r="C59" s="16" t="n"/>
      <c r="D59" s="16" t="n"/>
      <c r="E59" s="16" t="n"/>
      <c r="F59" s="16" t="n"/>
      <c r="G59" s="27" t="n"/>
      <c r="H59" s="27" t="n"/>
      <c r="I59" s="18" t="n"/>
      <c r="J59" s="18" t="n"/>
      <c r="K59" s="16" t="n"/>
      <c r="L59" s="16" t="n"/>
      <c r="M59" s="16" t="n"/>
      <c r="N59" s="16" t="n"/>
      <c r="O59" s="8">
        <f>IF(OR($A59="",$B59="",$H59=""),"",IFERROR($H59-TODAY(),""))</f>
        <v/>
      </c>
      <c r="P59" s="6">
        <f>IF(AND($A59="",$B59=""),"",IF(OR($A59="",$B59=""),"Check unit details",IF(AND($K59&lt;&gt;"Vacant",$C59=""),"Add tenant name",IF(AND($K59&lt;&gt;"Vacant",$E59="",$F59=""),"Add contact",IF(AND($G59&lt;&gt;"",$H59&lt;&gt;"",$H59&lt;$G59),"Check lease dates",IF(AND($K59="Occupied",$H59&lt;&gt;"",$H59&lt;TODAY()),"Check lease dates",IF(AND($K59&lt;&gt;"Vacant",$H59&lt;&gt;"",$H59&gt;=TODAY(),$H59&lt;=TODAY()+Assumptions!$B$3),"Lease ending soon",IF(OR($L59="Past Due",IFERROR($J59&gt;0,FALSE)),"Review account",""))))))))</f>
        <v/>
      </c>
    </row>
    <row r="60" ht="28" customHeight="1">
      <c r="A60" s="16" t="n"/>
      <c r="B60" s="16" t="n"/>
      <c r="C60" s="16" t="n"/>
      <c r="D60" s="16" t="n"/>
      <c r="E60" s="16" t="n"/>
      <c r="F60" s="16" t="n"/>
      <c r="G60" s="27" t="n"/>
      <c r="H60" s="27" t="n"/>
      <c r="I60" s="18" t="n"/>
      <c r="J60" s="18" t="n"/>
      <c r="K60" s="16" t="n"/>
      <c r="L60" s="16" t="n"/>
      <c r="M60" s="16" t="n"/>
      <c r="N60" s="16" t="n"/>
      <c r="O60" s="11">
        <f>IF(OR($A60="",$B60="",$H60=""),"",IFERROR($H60-TODAY(),""))</f>
        <v/>
      </c>
      <c r="P60" s="9">
        <f>IF(AND($A60="",$B60=""),"",IF(OR($A60="",$B60=""),"Check unit details",IF(AND($K60&lt;&gt;"Vacant",$C60=""),"Add tenant name",IF(AND($K60&lt;&gt;"Vacant",$E60="",$F60=""),"Add contact",IF(AND($G60&lt;&gt;"",$H60&lt;&gt;"",$H60&lt;$G60),"Check lease dates",IF(AND($K60="Occupied",$H60&lt;&gt;"",$H60&lt;TODAY()),"Check lease dates",IF(AND($K60&lt;&gt;"Vacant",$H60&lt;&gt;"",$H60&gt;=TODAY(),$H60&lt;=TODAY()+Assumptions!$B$3),"Lease ending soon",IF(OR($L60="Past Due",IFERROR($J60&gt;0,FALSE)),"Review account",""))))))))</f>
        <v/>
      </c>
    </row>
    <row r="61" ht="28" customHeight="1">
      <c r="A61" s="16" t="n"/>
      <c r="B61" s="16" t="n"/>
      <c r="C61" s="16" t="n"/>
      <c r="D61" s="16" t="n"/>
      <c r="E61" s="16" t="n"/>
      <c r="F61" s="16" t="n"/>
      <c r="G61" s="27" t="n"/>
      <c r="H61" s="27" t="n"/>
      <c r="I61" s="18" t="n"/>
      <c r="J61" s="18" t="n"/>
      <c r="K61" s="16" t="n"/>
      <c r="L61" s="16" t="n"/>
      <c r="M61" s="16" t="n"/>
      <c r="N61" s="16" t="n"/>
      <c r="O61" s="8">
        <f>IF(OR($A61="",$B61="",$H61=""),"",IFERROR($H61-TODAY(),""))</f>
        <v/>
      </c>
      <c r="P61" s="6">
        <f>IF(AND($A61="",$B61=""),"",IF(OR($A61="",$B61=""),"Check unit details",IF(AND($K61&lt;&gt;"Vacant",$C61=""),"Add tenant name",IF(AND($K61&lt;&gt;"Vacant",$E61="",$F61=""),"Add contact",IF(AND($G61&lt;&gt;"",$H61&lt;&gt;"",$H61&lt;$G61),"Check lease dates",IF(AND($K61="Occupied",$H61&lt;&gt;"",$H61&lt;TODAY()),"Check lease dates",IF(AND($K61&lt;&gt;"Vacant",$H61&lt;&gt;"",$H61&gt;=TODAY(),$H61&lt;=TODAY()+Assumptions!$B$3),"Lease ending soon",IF(OR($L61="Past Due",IFERROR($J61&gt;0,FALSE)),"Review account",""))))))))</f>
        <v/>
      </c>
    </row>
    <row r="62" ht="28" customHeight="1">
      <c r="A62" s="16" t="n"/>
      <c r="B62" s="16" t="n"/>
      <c r="C62" s="16" t="n"/>
      <c r="D62" s="16" t="n"/>
      <c r="E62" s="16" t="n"/>
      <c r="F62" s="16" t="n"/>
      <c r="G62" s="27" t="n"/>
      <c r="H62" s="27" t="n"/>
      <c r="I62" s="18" t="n"/>
      <c r="J62" s="18" t="n"/>
      <c r="K62" s="16" t="n"/>
      <c r="L62" s="16" t="n"/>
      <c r="M62" s="16" t="n"/>
      <c r="N62" s="16" t="n"/>
      <c r="O62" s="11">
        <f>IF(OR($A62="",$B62="",$H62=""),"",IFERROR($H62-TODAY(),""))</f>
        <v/>
      </c>
      <c r="P62" s="9">
        <f>IF(AND($A62="",$B62=""),"",IF(OR($A62="",$B62=""),"Check unit details",IF(AND($K62&lt;&gt;"Vacant",$C62=""),"Add tenant name",IF(AND($K62&lt;&gt;"Vacant",$E62="",$F62=""),"Add contact",IF(AND($G62&lt;&gt;"",$H62&lt;&gt;"",$H62&lt;$G62),"Check lease dates",IF(AND($K62="Occupied",$H62&lt;&gt;"",$H62&lt;TODAY()),"Check lease dates",IF(AND($K62&lt;&gt;"Vacant",$H62&lt;&gt;"",$H62&gt;=TODAY(),$H62&lt;=TODAY()+Assumptions!$B$3),"Lease ending soon",IF(OR($L62="Past Due",IFERROR($J62&gt;0,FALSE)),"Review account",""))))))))</f>
        <v/>
      </c>
    </row>
    <row r="63" ht="28" customHeight="1">
      <c r="A63" s="16" t="n"/>
      <c r="B63" s="16" t="n"/>
      <c r="C63" s="16" t="n"/>
      <c r="D63" s="16" t="n"/>
      <c r="E63" s="16" t="n"/>
      <c r="F63" s="16" t="n"/>
      <c r="G63" s="27" t="n"/>
      <c r="H63" s="27" t="n"/>
      <c r="I63" s="18" t="n"/>
      <c r="J63" s="18" t="n"/>
      <c r="K63" s="16" t="n"/>
      <c r="L63" s="16" t="n"/>
      <c r="M63" s="16" t="n"/>
      <c r="N63" s="16" t="n"/>
      <c r="O63" s="8">
        <f>IF(OR($A63="",$B63="",$H63=""),"",IFERROR($H63-TODAY(),""))</f>
        <v/>
      </c>
      <c r="P63" s="6">
        <f>IF(AND($A63="",$B63=""),"",IF(OR($A63="",$B63=""),"Check unit details",IF(AND($K63&lt;&gt;"Vacant",$C63=""),"Add tenant name",IF(AND($K63&lt;&gt;"Vacant",$E63="",$F63=""),"Add contact",IF(AND($G63&lt;&gt;"",$H63&lt;&gt;"",$H63&lt;$G63),"Check lease dates",IF(AND($K63="Occupied",$H63&lt;&gt;"",$H63&lt;TODAY()),"Check lease dates",IF(AND($K63&lt;&gt;"Vacant",$H63&lt;&gt;"",$H63&gt;=TODAY(),$H63&lt;=TODAY()+Assumptions!$B$3),"Lease ending soon",IF(OR($L63="Past Due",IFERROR($J63&gt;0,FALSE)),"Review account",""))))))))</f>
        <v/>
      </c>
    </row>
    <row r="64" ht="28" customHeight="1">
      <c r="A64" s="16" t="n"/>
      <c r="B64" s="16" t="n"/>
      <c r="C64" s="16" t="n"/>
      <c r="D64" s="16" t="n"/>
      <c r="E64" s="16" t="n"/>
      <c r="F64" s="16" t="n"/>
      <c r="G64" s="27" t="n"/>
      <c r="H64" s="27" t="n"/>
      <c r="I64" s="18" t="n"/>
      <c r="J64" s="18" t="n"/>
      <c r="K64" s="16" t="n"/>
      <c r="L64" s="16" t="n"/>
      <c r="M64" s="16" t="n"/>
      <c r="N64" s="16" t="n"/>
      <c r="O64" s="11">
        <f>IF(OR($A64="",$B64="",$H64=""),"",IFERROR($H64-TODAY(),""))</f>
        <v/>
      </c>
      <c r="P64" s="9">
        <f>IF(AND($A64="",$B64=""),"",IF(OR($A64="",$B64=""),"Check unit details",IF(AND($K64&lt;&gt;"Vacant",$C64=""),"Add tenant name",IF(AND($K64&lt;&gt;"Vacant",$E64="",$F64=""),"Add contact",IF(AND($G64&lt;&gt;"",$H64&lt;&gt;"",$H64&lt;$G64),"Check lease dates",IF(AND($K64="Occupied",$H64&lt;&gt;"",$H64&lt;TODAY()),"Check lease dates",IF(AND($K64&lt;&gt;"Vacant",$H64&lt;&gt;"",$H64&gt;=TODAY(),$H64&lt;=TODAY()+Assumptions!$B$3),"Lease ending soon",IF(OR($L64="Past Due",IFERROR($J64&gt;0,FALSE)),"Review account",""))))))))</f>
        <v/>
      </c>
    </row>
    <row r="65" ht="28" customHeight="1">
      <c r="A65" s="16" t="n"/>
      <c r="B65" s="16" t="n"/>
      <c r="C65" s="16" t="n"/>
      <c r="D65" s="16" t="n"/>
      <c r="E65" s="16" t="n"/>
      <c r="F65" s="16" t="n"/>
      <c r="G65" s="27" t="n"/>
      <c r="H65" s="27" t="n"/>
      <c r="I65" s="18" t="n"/>
      <c r="J65" s="18" t="n"/>
      <c r="K65" s="16" t="n"/>
      <c r="L65" s="16" t="n"/>
      <c r="M65" s="16" t="n"/>
      <c r="N65" s="16" t="n"/>
      <c r="O65" s="8">
        <f>IF(OR($A65="",$B65="",$H65=""),"",IFERROR($H65-TODAY(),""))</f>
        <v/>
      </c>
      <c r="P65" s="6">
        <f>IF(AND($A65="",$B65=""),"",IF(OR($A65="",$B65=""),"Check unit details",IF(AND($K65&lt;&gt;"Vacant",$C65=""),"Add tenant name",IF(AND($K65&lt;&gt;"Vacant",$E65="",$F65=""),"Add contact",IF(AND($G65&lt;&gt;"",$H65&lt;&gt;"",$H65&lt;$G65),"Check lease dates",IF(AND($K65="Occupied",$H65&lt;&gt;"",$H65&lt;TODAY()),"Check lease dates",IF(AND($K65&lt;&gt;"Vacant",$H65&lt;&gt;"",$H65&gt;=TODAY(),$H65&lt;=TODAY()+Assumptions!$B$3),"Lease ending soon",IF(OR($L65="Past Due",IFERROR($J65&gt;0,FALSE)),"Review account",""))))))))</f>
        <v/>
      </c>
    </row>
    <row r="66" ht="28" customHeight="1">
      <c r="A66" s="16" t="n"/>
      <c r="B66" s="16" t="n"/>
      <c r="C66" s="16" t="n"/>
      <c r="D66" s="16" t="n"/>
      <c r="E66" s="16" t="n"/>
      <c r="F66" s="16" t="n"/>
      <c r="G66" s="27" t="n"/>
      <c r="H66" s="27" t="n"/>
      <c r="I66" s="18" t="n"/>
      <c r="J66" s="18" t="n"/>
      <c r="K66" s="16" t="n"/>
      <c r="L66" s="16" t="n"/>
      <c r="M66" s="16" t="n"/>
      <c r="N66" s="16" t="n"/>
      <c r="O66" s="11">
        <f>IF(OR($A66="",$B66="",$H66=""),"",IFERROR($H66-TODAY(),""))</f>
        <v/>
      </c>
      <c r="P66" s="9">
        <f>IF(AND($A66="",$B66=""),"",IF(OR($A66="",$B66=""),"Check unit details",IF(AND($K66&lt;&gt;"Vacant",$C66=""),"Add tenant name",IF(AND($K66&lt;&gt;"Vacant",$E66="",$F66=""),"Add contact",IF(AND($G66&lt;&gt;"",$H66&lt;&gt;"",$H66&lt;$G66),"Check lease dates",IF(AND($K66="Occupied",$H66&lt;&gt;"",$H66&lt;TODAY()),"Check lease dates",IF(AND($K66&lt;&gt;"Vacant",$H66&lt;&gt;"",$H66&gt;=TODAY(),$H66&lt;=TODAY()+Assumptions!$B$3),"Lease ending soon",IF(OR($L66="Past Due",IFERROR($J66&gt;0,FALSE)),"Review account",""))))))))</f>
        <v/>
      </c>
    </row>
    <row r="67" ht="28" customHeight="1">
      <c r="A67" s="16" t="n"/>
      <c r="B67" s="16" t="n"/>
      <c r="C67" s="16" t="n"/>
      <c r="D67" s="16" t="n"/>
      <c r="E67" s="16" t="n"/>
      <c r="F67" s="16" t="n"/>
      <c r="G67" s="27" t="n"/>
      <c r="H67" s="27" t="n"/>
      <c r="I67" s="18" t="n"/>
      <c r="J67" s="18" t="n"/>
      <c r="K67" s="16" t="n"/>
      <c r="L67" s="16" t="n"/>
      <c r="M67" s="16" t="n"/>
      <c r="N67" s="16" t="n"/>
      <c r="O67" s="8">
        <f>IF(OR($A67="",$B67="",$H67=""),"",IFERROR($H67-TODAY(),""))</f>
        <v/>
      </c>
      <c r="P67" s="6">
        <f>IF(AND($A67="",$B67=""),"",IF(OR($A67="",$B67=""),"Check unit details",IF(AND($K67&lt;&gt;"Vacant",$C67=""),"Add tenant name",IF(AND($K67&lt;&gt;"Vacant",$E67="",$F67=""),"Add contact",IF(AND($G67&lt;&gt;"",$H67&lt;&gt;"",$H67&lt;$G67),"Check lease dates",IF(AND($K67="Occupied",$H67&lt;&gt;"",$H67&lt;TODAY()),"Check lease dates",IF(AND($K67&lt;&gt;"Vacant",$H67&lt;&gt;"",$H67&gt;=TODAY(),$H67&lt;=TODAY()+Assumptions!$B$3),"Lease ending soon",IF(OR($L67="Past Due",IFERROR($J67&gt;0,FALSE)),"Review account",""))))))))</f>
        <v/>
      </c>
    </row>
    <row r="68" ht="28" customHeight="1">
      <c r="A68" s="16" t="n"/>
      <c r="B68" s="16" t="n"/>
      <c r="C68" s="16" t="n"/>
      <c r="D68" s="16" t="n"/>
      <c r="E68" s="16" t="n"/>
      <c r="F68" s="16" t="n"/>
      <c r="G68" s="27" t="n"/>
      <c r="H68" s="27" t="n"/>
      <c r="I68" s="18" t="n"/>
      <c r="J68" s="18" t="n"/>
      <c r="K68" s="16" t="n"/>
      <c r="L68" s="16" t="n"/>
      <c r="M68" s="16" t="n"/>
      <c r="N68" s="16" t="n"/>
      <c r="O68" s="11">
        <f>IF(OR($A68="",$B68="",$H68=""),"",IFERROR($H68-TODAY(),""))</f>
        <v/>
      </c>
      <c r="P68" s="9">
        <f>IF(AND($A68="",$B68=""),"",IF(OR($A68="",$B68=""),"Check unit details",IF(AND($K68&lt;&gt;"Vacant",$C68=""),"Add tenant name",IF(AND($K68&lt;&gt;"Vacant",$E68="",$F68=""),"Add contact",IF(AND($G68&lt;&gt;"",$H68&lt;&gt;"",$H68&lt;$G68),"Check lease dates",IF(AND($K68="Occupied",$H68&lt;&gt;"",$H68&lt;TODAY()),"Check lease dates",IF(AND($K68&lt;&gt;"Vacant",$H68&lt;&gt;"",$H68&gt;=TODAY(),$H68&lt;=TODAY()+Assumptions!$B$3),"Lease ending soon",IF(OR($L68="Past Due",IFERROR($J68&gt;0,FALSE)),"Review account",""))))))))</f>
        <v/>
      </c>
    </row>
    <row r="69" ht="28" customHeight="1">
      <c r="A69" s="16" t="n"/>
      <c r="B69" s="16" t="n"/>
      <c r="C69" s="16" t="n"/>
      <c r="D69" s="16" t="n"/>
      <c r="E69" s="16" t="n"/>
      <c r="F69" s="16" t="n"/>
      <c r="G69" s="27" t="n"/>
      <c r="H69" s="27" t="n"/>
      <c r="I69" s="18" t="n"/>
      <c r="J69" s="18" t="n"/>
      <c r="K69" s="16" t="n"/>
      <c r="L69" s="16" t="n"/>
      <c r="M69" s="16" t="n"/>
      <c r="N69" s="16" t="n"/>
      <c r="O69" s="8">
        <f>IF(OR($A69="",$B69="",$H69=""),"",IFERROR($H69-TODAY(),""))</f>
        <v/>
      </c>
      <c r="P69" s="6">
        <f>IF(AND($A69="",$B69=""),"",IF(OR($A69="",$B69=""),"Check unit details",IF(AND($K69&lt;&gt;"Vacant",$C69=""),"Add tenant name",IF(AND($K69&lt;&gt;"Vacant",$E69="",$F69=""),"Add contact",IF(AND($G69&lt;&gt;"",$H69&lt;&gt;"",$H69&lt;$G69),"Check lease dates",IF(AND($K69="Occupied",$H69&lt;&gt;"",$H69&lt;TODAY()),"Check lease dates",IF(AND($K69&lt;&gt;"Vacant",$H69&lt;&gt;"",$H69&gt;=TODAY(),$H69&lt;=TODAY()+Assumptions!$B$3),"Lease ending soon",IF(OR($L69="Past Due",IFERROR($J69&gt;0,FALSE)),"Review account",""))))))))</f>
        <v/>
      </c>
    </row>
    <row r="70" ht="28" customHeight="1">
      <c r="A70" s="16" t="n"/>
      <c r="B70" s="16" t="n"/>
      <c r="C70" s="16" t="n"/>
      <c r="D70" s="16" t="n"/>
      <c r="E70" s="16" t="n"/>
      <c r="F70" s="16" t="n"/>
      <c r="G70" s="27" t="n"/>
      <c r="H70" s="27" t="n"/>
      <c r="I70" s="18" t="n"/>
      <c r="J70" s="18" t="n"/>
      <c r="K70" s="16" t="n"/>
      <c r="L70" s="16" t="n"/>
      <c r="M70" s="16" t="n"/>
      <c r="N70" s="16" t="n"/>
      <c r="O70" s="11">
        <f>IF(OR($A70="",$B70="",$H70=""),"",IFERROR($H70-TODAY(),""))</f>
        <v/>
      </c>
      <c r="P70" s="9">
        <f>IF(AND($A70="",$B70=""),"",IF(OR($A70="",$B70=""),"Check unit details",IF(AND($K70&lt;&gt;"Vacant",$C70=""),"Add tenant name",IF(AND($K70&lt;&gt;"Vacant",$E70="",$F70=""),"Add contact",IF(AND($G70&lt;&gt;"",$H70&lt;&gt;"",$H70&lt;$G70),"Check lease dates",IF(AND($K70="Occupied",$H70&lt;&gt;"",$H70&lt;TODAY()),"Check lease dates",IF(AND($K70&lt;&gt;"Vacant",$H70&lt;&gt;"",$H70&gt;=TODAY(),$H70&lt;=TODAY()+Assumptions!$B$3),"Lease ending soon",IF(OR($L70="Past Due",IFERROR($J70&gt;0,FALSE)),"Review account",""))))))))</f>
        <v/>
      </c>
    </row>
    <row r="71" ht="28" customHeight="1">
      <c r="A71" s="16" t="n"/>
      <c r="B71" s="16" t="n"/>
      <c r="C71" s="16" t="n"/>
      <c r="D71" s="16" t="n"/>
      <c r="E71" s="16" t="n"/>
      <c r="F71" s="16" t="n"/>
      <c r="G71" s="27" t="n"/>
      <c r="H71" s="27" t="n"/>
      <c r="I71" s="18" t="n"/>
      <c r="J71" s="18" t="n"/>
      <c r="K71" s="16" t="n"/>
      <c r="L71" s="16" t="n"/>
      <c r="M71" s="16" t="n"/>
      <c r="N71" s="16" t="n"/>
      <c r="O71" s="8">
        <f>IF(OR($A71="",$B71="",$H71=""),"",IFERROR($H71-TODAY(),""))</f>
        <v/>
      </c>
      <c r="P71" s="6">
        <f>IF(AND($A71="",$B71=""),"",IF(OR($A71="",$B71=""),"Check unit details",IF(AND($K71&lt;&gt;"Vacant",$C71=""),"Add tenant name",IF(AND($K71&lt;&gt;"Vacant",$E71="",$F71=""),"Add contact",IF(AND($G71&lt;&gt;"",$H71&lt;&gt;"",$H71&lt;$G71),"Check lease dates",IF(AND($K71="Occupied",$H71&lt;&gt;"",$H71&lt;TODAY()),"Check lease dates",IF(AND($K71&lt;&gt;"Vacant",$H71&lt;&gt;"",$H71&gt;=TODAY(),$H71&lt;=TODAY()+Assumptions!$B$3),"Lease ending soon",IF(OR($L71="Past Due",IFERROR($J71&gt;0,FALSE)),"Review account",""))))))))</f>
        <v/>
      </c>
    </row>
    <row r="72" ht="28" customHeight="1">
      <c r="A72" s="16" t="n"/>
      <c r="B72" s="16" t="n"/>
      <c r="C72" s="16" t="n"/>
      <c r="D72" s="16" t="n"/>
      <c r="E72" s="16" t="n"/>
      <c r="F72" s="16" t="n"/>
      <c r="G72" s="27" t="n"/>
      <c r="H72" s="27" t="n"/>
      <c r="I72" s="18" t="n"/>
      <c r="J72" s="18" t="n"/>
      <c r="K72" s="16" t="n"/>
      <c r="L72" s="16" t="n"/>
      <c r="M72" s="16" t="n"/>
      <c r="N72" s="16" t="n"/>
      <c r="O72" s="11">
        <f>IF(OR($A72="",$B72="",$H72=""),"",IFERROR($H72-TODAY(),""))</f>
        <v/>
      </c>
      <c r="P72" s="9">
        <f>IF(AND($A72="",$B72=""),"",IF(OR($A72="",$B72=""),"Check unit details",IF(AND($K72&lt;&gt;"Vacant",$C72=""),"Add tenant name",IF(AND($K72&lt;&gt;"Vacant",$E72="",$F72=""),"Add contact",IF(AND($G72&lt;&gt;"",$H72&lt;&gt;"",$H72&lt;$G72),"Check lease dates",IF(AND($K72="Occupied",$H72&lt;&gt;"",$H72&lt;TODAY()),"Check lease dates",IF(AND($K72&lt;&gt;"Vacant",$H72&lt;&gt;"",$H72&gt;=TODAY(),$H72&lt;=TODAY()+Assumptions!$B$3),"Lease ending soon",IF(OR($L72="Past Due",IFERROR($J72&gt;0,FALSE)),"Review account",""))))))))</f>
        <v/>
      </c>
    </row>
    <row r="73" ht="28" customHeight="1">
      <c r="A73" s="16" t="n"/>
      <c r="B73" s="16" t="n"/>
      <c r="C73" s="16" t="n"/>
      <c r="D73" s="16" t="n"/>
      <c r="E73" s="16" t="n"/>
      <c r="F73" s="16" t="n"/>
      <c r="G73" s="27" t="n"/>
      <c r="H73" s="27" t="n"/>
      <c r="I73" s="18" t="n"/>
      <c r="J73" s="18" t="n"/>
      <c r="K73" s="16" t="n"/>
      <c r="L73" s="16" t="n"/>
      <c r="M73" s="16" t="n"/>
      <c r="N73" s="16" t="n"/>
      <c r="O73" s="8">
        <f>IF(OR($A73="",$B73="",$H73=""),"",IFERROR($H73-TODAY(),""))</f>
        <v/>
      </c>
      <c r="P73" s="6">
        <f>IF(AND($A73="",$B73=""),"",IF(OR($A73="",$B73=""),"Check unit details",IF(AND($K73&lt;&gt;"Vacant",$C73=""),"Add tenant name",IF(AND($K73&lt;&gt;"Vacant",$E73="",$F73=""),"Add contact",IF(AND($G73&lt;&gt;"",$H73&lt;&gt;"",$H73&lt;$G73),"Check lease dates",IF(AND($K73="Occupied",$H73&lt;&gt;"",$H73&lt;TODAY()),"Check lease dates",IF(AND($K73&lt;&gt;"Vacant",$H73&lt;&gt;"",$H73&gt;=TODAY(),$H73&lt;=TODAY()+Assumptions!$B$3),"Lease ending soon",IF(OR($L73="Past Due",IFERROR($J73&gt;0,FALSE)),"Review account",""))))))))</f>
        <v/>
      </c>
    </row>
    <row r="74" ht="28" customHeight="1">
      <c r="A74" s="16" t="n"/>
      <c r="B74" s="16" t="n"/>
      <c r="C74" s="16" t="n"/>
      <c r="D74" s="16" t="n"/>
      <c r="E74" s="16" t="n"/>
      <c r="F74" s="16" t="n"/>
      <c r="G74" s="27" t="n"/>
      <c r="H74" s="27" t="n"/>
      <c r="I74" s="18" t="n"/>
      <c r="J74" s="18" t="n"/>
      <c r="K74" s="16" t="n"/>
      <c r="L74" s="16" t="n"/>
      <c r="M74" s="16" t="n"/>
      <c r="N74" s="16" t="n"/>
      <c r="O74" s="11">
        <f>IF(OR($A74="",$B74="",$H74=""),"",IFERROR($H74-TODAY(),""))</f>
        <v/>
      </c>
      <c r="P74" s="9">
        <f>IF(AND($A74="",$B74=""),"",IF(OR($A74="",$B74=""),"Check unit details",IF(AND($K74&lt;&gt;"Vacant",$C74=""),"Add tenant name",IF(AND($K74&lt;&gt;"Vacant",$E74="",$F74=""),"Add contact",IF(AND($G74&lt;&gt;"",$H74&lt;&gt;"",$H74&lt;$G74),"Check lease dates",IF(AND($K74="Occupied",$H74&lt;&gt;"",$H74&lt;TODAY()),"Check lease dates",IF(AND($K74&lt;&gt;"Vacant",$H74&lt;&gt;"",$H74&gt;=TODAY(),$H74&lt;=TODAY()+Assumptions!$B$3),"Lease ending soon",IF(OR($L74="Past Due",IFERROR($J74&gt;0,FALSE)),"Review account",""))))))))</f>
        <v/>
      </c>
    </row>
    <row r="75" ht="28" customHeight="1">
      <c r="A75" s="16" t="n"/>
      <c r="B75" s="16" t="n"/>
      <c r="C75" s="16" t="n"/>
      <c r="D75" s="16" t="n"/>
      <c r="E75" s="16" t="n"/>
      <c r="F75" s="16" t="n"/>
      <c r="G75" s="27" t="n"/>
      <c r="H75" s="27" t="n"/>
      <c r="I75" s="18" t="n"/>
      <c r="J75" s="18" t="n"/>
      <c r="K75" s="16" t="n"/>
      <c r="L75" s="16" t="n"/>
      <c r="M75" s="16" t="n"/>
      <c r="N75" s="16" t="n"/>
      <c r="O75" s="8">
        <f>IF(OR($A75="",$B75="",$H75=""),"",IFERROR($H75-TODAY(),""))</f>
        <v/>
      </c>
      <c r="P75" s="6">
        <f>IF(AND($A75="",$B75=""),"",IF(OR($A75="",$B75=""),"Check unit details",IF(AND($K75&lt;&gt;"Vacant",$C75=""),"Add tenant name",IF(AND($K75&lt;&gt;"Vacant",$E75="",$F75=""),"Add contact",IF(AND($G75&lt;&gt;"",$H75&lt;&gt;"",$H75&lt;$G75),"Check lease dates",IF(AND($K75="Occupied",$H75&lt;&gt;"",$H75&lt;TODAY()),"Check lease dates",IF(AND($K75&lt;&gt;"Vacant",$H75&lt;&gt;"",$H75&gt;=TODAY(),$H75&lt;=TODAY()+Assumptions!$B$3),"Lease ending soon",IF(OR($L75="Past Due",IFERROR($J75&gt;0,FALSE)),"Review account",""))))))))</f>
        <v/>
      </c>
    </row>
    <row r="76" ht="28" customHeight="1">
      <c r="A76" s="16" t="n"/>
      <c r="B76" s="16" t="n"/>
      <c r="C76" s="16" t="n"/>
      <c r="D76" s="16" t="n"/>
      <c r="E76" s="16" t="n"/>
      <c r="F76" s="16" t="n"/>
      <c r="G76" s="27" t="n"/>
      <c r="H76" s="27" t="n"/>
      <c r="I76" s="18" t="n"/>
      <c r="J76" s="18" t="n"/>
      <c r="K76" s="16" t="n"/>
      <c r="L76" s="16" t="n"/>
      <c r="M76" s="16" t="n"/>
      <c r="N76" s="16" t="n"/>
      <c r="O76" s="11">
        <f>IF(OR($A76="",$B76="",$H76=""),"",IFERROR($H76-TODAY(),""))</f>
        <v/>
      </c>
      <c r="P76" s="9">
        <f>IF(AND($A76="",$B76=""),"",IF(OR($A76="",$B76=""),"Check unit details",IF(AND($K76&lt;&gt;"Vacant",$C76=""),"Add tenant name",IF(AND($K76&lt;&gt;"Vacant",$E76="",$F76=""),"Add contact",IF(AND($G76&lt;&gt;"",$H76&lt;&gt;"",$H76&lt;$G76),"Check lease dates",IF(AND($K76="Occupied",$H76&lt;&gt;"",$H76&lt;TODAY()),"Check lease dates",IF(AND($K76&lt;&gt;"Vacant",$H76&lt;&gt;"",$H76&gt;=TODAY(),$H76&lt;=TODAY()+Assumptions!$B$3),"Lease ending soon",IF(OR($L76="Past Due",IFERROR($J76&gt;0,FALSE)),"Review account",""))))))))</f>
        <v/>
      </c>
    </row>
    <row r="77" ht="28" customHeight="1">
      <c r="A77" s="16" t="n"/>
      <c r="B77" s="16" t="n"/>
      <c r="C77" s="16" t="n"/>
      <c r="D77" s="16" t="n"/>
      <c r="E77" s="16" t="n"/>
      <c r="F77" s="16" t="n"/>
      <c r="G77" s="27" t="n"/>
      <c r="H77" s="27" t="n"/>
      <c r="I77" s="18" t="n"/>
      <c r="J77" s="18" t="n"/>
      <c r="K77" s="16" t="n"/>
      <c r="L77" s="16" t="n"/>
      <c r="M77" s="16" t="n"/>
      <c r="N77" s="16" t="n"/>
      <c r="O77" s="8">
        <f>IF(OR($A77="",$B77="",$H77=""),"",IFERROR($H77-TODAY(),""))</f>
        <v/>
      </c>
      <c r="P77" s="6">
        <f>IF(AND($A77="",$B77=""),"",IF(OR($A77="",$B77=""),"Check unit details",IF(AND($K77&lt;&gt;"Vacant",$C77=""),"Add tenant name",IF(AND($K77&lt;&gt;"Vacant",$E77="",$F77=""),"Add contact",IF(AND($G77&lt;&gt;"",$H77&lt;&gt;"",$H77&lt;$G77),"Check lease dates",IF(AND($K77="Occupied",$H77&lt;&gt;"",$H77&lt;TODAY()),"Check lease dates",IF(AND($K77&lt;&gt;"Vacant",$H77&lt;&gt;"",$H77&gt;=TODAY(),$H77&lt;=TODAY()+Assumptions!$B$3),"Lease ending soon",IF(OR($L77="Past Due",IFERROR($J77&gt;0,FALSE)),"Review account",""))))))))</f>
        <v/>
      </c>
    </row>
    <row r="78" ht="28" customHeight="1">
      <c r="A78" s="16" t="n"/>
      <c r="B78" s="16" t="n"/>
      <c r="C78" s="16" t="n"/>
      <c r="D78" s="16" t="n"/>
      <c r="E78" s="16" t="n"/>
      <c r="F78" s="16" t="n"/>
      <c r="G78" s="27" t="n"/>
      <c r="H78" s="27" t="n"/>
      <c r="I78" s="18" t="n"/>
      <c r="J78" s="18" t="n"/>
      <c r="K78" s="16" t="n"/>
      <c r="L78" s="16" t="n"/>
      <c r="M78" s="16" t="n"/>
      <c r="N78" s="16" t="n"/>
      <c r="O78" s="11">
        <f>IF(OR($A78="",$B78="",$H78=""),"",IFERROR($H78-TODAY(),""))</f>
        <v/>
      </c>
      <c r="P78" s="9">
        <f>IF(AND($A78="",$B78=""),"",IF(OR($A78="",$B78=""),"Check unit details",IF(AND($K78&lt;&gt;"Vacant",$C78=""),"Add tenant name",IF(AND($K78&lt;&gt;"Vacant",$E78="",$F78=""),"Add contact",IF(AND($G78&lt;&gt;"",$H78&lt;&gt;"",$H78&lt;$G78),"Check lease dates",IF(AND($K78="Occupied",$H78&lt;&gt;"",$H78&lt;TODAY()),"Check lease dates",IF(AND($K78&lt;&gt;"Vacant",$H78&lt;&gt;"",$H78&gt;=TODAY(),$H78&lt;=TODAY()+Assumptions!$B$3),"Lease ending soon",IF(OR($L78="Past Due",IFERROR($J78&gt;0,FALSE)),"Review account",""))))))))</f>
        <v/>
      </c>
    </row>
    <row r="79" ht="28" customHeight="1">
      <c r="A79" s="16" t="n"/>
      <c r="B79" s="16" t="n"/>
      <c r="C79" s="16" t="n"/>
      <c r="D79" s="16" t="n"/>
      <c r="E79" s="16" t="n"/>
      <c r="F79" s="16" t="n"/>
      <c r="G79" s="27" t="n"/>
      <c r="H79" s="27" t="n"/>
      <c r="I79" s="18" t="n"/>
      <c r="J79" s="18" t="n"/>
      <c r="K79" s="16" t="n"/>
      <c r="L79" s="16" t="n"/>
      <c r="M79" s="16" t="n"/>
      <c r="N79" s="16" t="n"/>
      <c r="O79" s="8">
        <f>IF(OR($A79="",$B79="",$H79=""),"",IFERROR($H79-TODAY(),""))</f>
        <v/>
      </c>
      <c r="P79" s="6">
        <f>IF(AND($A79="",$B79=""),"",IF(OR($A79="",$B79=""),"Check unit details",IF(AND($K79&lt;&gt;"Vacant",$C79=""),"Add tenant name",IF(AND($K79&lt;&gt;"Vacant",$E79="",$F79=""),"Add contact",IF(AND($G79&lt;&gt;"",$H79&lt;&gt;"",$H79&lt;$G79),"Check lease dates",IF(AND($K79="Occupied",$H79&lt;&gt;"",$H79&lt;TODAY()),"Check lease dates",IF(AND($K79&lt;&gt;"Vacant",$H79&lt;&gt;"",$H79&gt;=TODAY(),$H79&lt;=TODAY()+Assumptions!$B$3),"Lease ending soon",IF(OR($L79="Past Due",IFERROR($J79&gt;0,FALSE)),"Review account",""))))))))</f>
        <v/>
      </c>
    </row>
    <row r="80" ht="28" customHeight="1">
      <c r="A80" s="16" t="n"/>
      <c r="B80" s="16" t="n"/>
      <c r="C80" s="16" t="n"/>
      <c r="D80" s="16" t="n"/>
      <c r="E80" s="16" t="n"/>
      <c r="F80" s="16" t="n"/>
      <c r="G80" s="27" t="n"/>
      <c r="H80" s="27" t="n"/>
      <c r="I80" s="18" t="n"/>
      <c r="J80" s="18" t="n"/>
      <c r="K80" s="16" t="n"/>
      <c r="L80" s="16" t="n"/>
      <c r="M80" s="16" t="n"/>
      <c r="N80" s="16" t="n"/>
      <c r="O80" s="11">
        <f>IF(OR($A80="",$B80="",$H80=""),"",IFERROR($H80-TODAY(),""))</f>
        <v/>
      </c>
      <c r="P80" s="9">
        <f>IF(AND($A80="",$B80=""),"",IF(OR($A80="",$B80=""),"Check unit details",IF(AND($K80&lt;&gt;"Vacant",$C80=""),"Add tenant name",IF(AND($K80&lt;&gt;"Vacant",$E80="",$F80=""),"Add contact",IF(AND($G80&lt;&gt;"",$H80&lt;&gt;"",$H80&lt;$G80),"Check lease dates",IF(AND($K80="Occupied",$H80&lt;&gt;"",$H80&lt;TODAY()),"Check lease dates",IF(AND($K80&lt;&gt;"Vacant",$H80&lt;&gt;"",$H80&gt;=TODAY(),$H80&lt;=TODAY()+Assumptions!$B$3),"Lease ending soon",IF(OR($L80="Past Due",IFERROR($J80&gt;0,FALSE)),"Review account",""))))))))</f>
        <v/>
      </c>
    </row>
    <row r="81" ht="28" customHeight="1">
      <c r="A81" s="16" t="n"/>
      <c r="B81" s="16" t="n"/>
      <c r="C81" s="16" t="n"/>
      <c r="D81" s="16" t="n"/>
      <c r="E81" s="16" t="n"/>
      <c r="F81" s="16" t="n"/>
      <c r="G81" s="27" t="n"/>
      <c r="H81" s="27" t="n"/>
      <c r="I81" s="18" t="n"/>
      <c r="J81" s="18" t="n"/>
      <c r="K81" s="16" t="n"/>
      <c r="L81" s="16" t="n"/>
      <c r="M81" s="16" t="n"/>
      <c r="N81" s="16" t="n"/>
      <c r="O81" s="8">
        <f>IF(OR($A81="",$B81="",$H81=""),"",IFERROR($H81-TODAY(),""))</f>
        <v/>
      </c>
      <c r="P81" s="6">
        <f>IF(AND($A81="",$B81=""),"",IF(OR($A81="",$B81=""),"Check unit details",IF(AND($K81&lt;&gt;"Vacant",$C81=""),"Add tenant name",IF(AND($K81&lt;&gt;"Vacant",$E81="",$F81=""),"Add contact",IF(AND($G81&lt;&gt;"",$H81&lt;&gt;"",$H81&lt;$G81),"Check lease dates",IF(AND($K81="Occupied",$H81&lt;&gt;"",$H81&lt;TODAY()),"Check lease dates",IF(AND($K81&lt;&gt;"Vacant",$H81&lt;&gt;"",$H81&gt;=TODAY(),$H81&lt;=TODAY()+Assumptions!$B$3),"Lease ending soon",IF(OR($L81="Past Due",IFERROR($J81&gt;0,FALSE)),"Review account",""))))))))</f>
        <v/>
      </c>
    </row>
    <row r="82" ht="28" customHeight="1">
      <c r="A82" s="16" t="n"/>
      <c r="B82" s="16" t="n"/>
      <c r="C82" s="16" t="n"/>
      <c r="D82" s="16" t="n"/>
      <c r="E82" s="16" t="n"/>
      <c r="F82" s="16" t="n"/>
      <c r="G82" s="27" t="n"/>
      <c r="H82" s="27" t="n"/>
      <c r="I82" s="18" t="n"/>
      <c r="J82" s="18" t="n"/>
      <c r="K82" s="16" t="n"/>
      <c r="L82" s="16" t="n"/>
      <c r="M82" s="16" t="n"/>
      <c r="N82" s="16" t="n"/>
      <c r="O82" s="11">
        <f>IF(OR($A82="",$B82="",$H82=""),"",IFERROR($H82-TODAY(),""))</f>
        <v/>
      </c>
      <c r="P82" s="9">
        <f>IF(AND($A82="",$B82=""),"",IF(OR($A82="",$B82=""),"Check unit details",IF(AND($K82&lt;&gt;"Vacant",$C82=""),"Add tenant name",IF(AND($K82&lt;&gt;"Vacant",$E82="",$F82=""),"Add contact",IF(AND($G82&lt;&gt;"",$H82&lt;&gt;"",$H82&lt;$G82),"Check lease dates",IF(AND($K82="Occupied",$H82&lt;&gt;"",$H82&lt;TODAY()),"Check lease dates",IF(AND($K82&lt;&gt;"Vacant",$H82&lt;&gt;"",$H82&gt;=TODAY(),$H82&lt;=TODAY()+Assumptions!$B$3),"Lease ending soon",IF(OR($L82="Past Due",IFERROR($J82&gt;0,FALSE)),"Review account",""))))))))</f>
        <v/>
      </c>
    </row>
    <row r="83" ht="28" customHeight="1">
      <c r="A83" s="16" t="n"/>
      <c r="B83" s="16" t="n"/>
      <c r="C83" s="16" t="n"/>
      <c r="D83" s="16" t="n"/>
      <c r="E83" s="16" t="n"/>
      <c r="F83" s="16" t="n"/>
      <c r="G83" s="27" t="n"/>
      <c r="H83" s="27" t="n"/>
      <c r="I83" s="18" t="n"/>
      <c r="J83" s="18" t="n"/>
      <c r="K83" s="16" t="n"/>
      <c r="L83" s="16" t="n"/>
      <c r="M83" s="16" t="n"/>
      <c r="N83" s="16" t="n"/>
      <c r="O83" s="8">
        <f>IF(OR($A83="",$B83="",$H83=""),"",IFERROR($H83-TODAY(),""))</f>
        <v/>
      </c>
      <c r="P83" s="6">
        <f>IF(AND($A83="",$B83=""),"",IF(OR($A83="",$B83=""),"Check unit details",IF(AND($K83&lt;&gt;"Vacant",$C83=""),"Add tenant name",IF(AND($K83&lt;&gt;"Vacant",$E83="",$F83=""),"Add contact",IF(AND($G83&lt;&gt;"",$H83&lt;&gt;"",$H83&lt;$G83),"Check lease dates",IF(AND($K83="Occupied",$H83&lt;&gt;"",$H83&lt;TODAY()),"Check lease dates",IF(AND($K83&lt;&gt;"Vacant",$H83&lt;&gt;"",$H83&gt;=TODAY(),$H83&lt;=TODAY()+Assumptions!$B$3),"Lease ending soon",IF(OR($L83="Past Due",IFERROR($J83&gt;0,FALSE)),"Review account",""))))))))</f>
        <v/>
      </c>
    </row>
    <row r="84" ht="28" customHeight="1">
      <c r="A84" s="16" t="n"/>
      <c r="B84" s="16" t="n"/>
      <c r="C84" s="16" t="n"/>
      <c r="D84" s="16" t="n"/>
      <c r="E84" s="16" t="n"/>
      <c r="F84" s="16" t="n"/>
      <c r="G84" s="27" t="n"/>
      <c r="H84" s="27" t="n"/>
      <c r="I84" s="18" t="n"/>
      <c r="J84" s="18" t="n"/>
      <c r="K84" s="16" t="n"/>
      <c r="L84" s="16" t="n"/>
      <c r="M84" s="16" t="n"/>
      <c r="N84" s="16" t="n"/>
      <c r="O84" s="11">
        <f>IF(OR($A84="",$B84="",$H84=""),"",IFERROR($H84-TODAY(),""))</f>
        <v/>
      </c>
      <c r="P84" s="9">
        <f>IF(AND($A84="",$B84=""),"",IF(OR($A84="",$B84=""),"Check unit details",IF(AND($K84&lt;&gt;"Vacant",$C84=""),"Add tenant name",IF(AND($K84&lt;&gt;"Vacant",$E84="",$F84=""),"Add contact",IF(AND($G84&lt;&gt;"",$H84&lt;&gt;"",$H84&lt;$G84),"Check lease dates",IF(AND($K84="Occupied",$H84&lt;&gt;"",$H84&lt;TODAY()),"Check lease dates",IF(AND($K84&lt;&gt;"Vacant",$H84&lt;&gt;"",$H84&gt;=TODAY(),$H84&lt;=TODAY()+Assumptions!$B$3),"Lease ending soon",IF(OR($L84="Past Due",IFERROR($J84&gt;0,FALSE)),"Review account",""))))))))</f>
        <v/>
      </c>
    </row>
    <row r="85" ht="28" customHeight="1">
      <c r="A85" s="16" t="n"/>
      <c r="B85" s="16" t="n"/>
      <c r="C85" s="16" t="n"/>
      <c r="D85" s="16" t="n"/>
      <c r="E85" s="16" t="n"/>
      <c r="F85" s="16" t="n"/>
      <c r="G85" s="27" t="n"/>
      <c r="H85" s="27" t="n"/>
      <c r="I85" s="18" t="n"/>
      <c r="J85" s="18" t="n"/>
      <c r="K85" s="16" t="n"/>
      <c r="L85" s="16" t="n"/>
      <c r="M85" s="16" t="n"/>
      <c r="N85" s="16" t="n"/>
      <c r="O85" s="8">
        <f>IF(OR($A85="",$B85="",$H85=""),"",IFERROR($H85-TODAY(),""))</f>
        <v/>
      </c>
      <c r="P85" s="6">
        <f>IF(AND($A85="",$B85=""),"",IF(OR($A85="",$B85=""),"Check unit details",IF(AND($K85&lt;&gt;"Vacant",$C85=""),"Add tenant name",IF(AND($K85&lt;&gt;"Vacant",$E85="",$F85=""),"Add contact",IF(AND($G85&lt;&gt;"",$H85&lt;&gt;"",$H85&lt;$G85),"Check lease dates",IF(AND($K85="Occupied",$H85&lt;&gt;"",$H85&lt;TODAY()),"Check lease dates",IF(AND($K85&lt;&gt;"Vacant",$H85&lt;&gt;"",$H85&gt;=TODAY(),$H85&lt;=TODAY()+Assumptions!$B$3),"Lease ending soon",IF(OR($L85="Past Due",IFERROR($J85&gt;0,FALSE)),"Review account",""))))))))</f>
        <v/>
      </c>
    </row>
    <row r="86" ht="28" customHeight="1">
      <c r="A86" s="16" t="n"/>
      <c r="B86" s="16" t="n"/>
      <c r="C86" s="16" t="n"/>
      <c r="D86" s="16" t="n"/>
      <c r="E86" s="16" t="n"/>
      <c r="F86" s="16" t="n"/>
      <c r="G86" s="27" t="n"/>
      <c r="H86" s="27" t="n"/>
      <c r="I86" s="18" t="n"/>
      <c r="J86" s="18" t="n"/>
      <c r="K86" s="16" t="n"/>
      <c r="L86" s="16" t="n"/>
      <c r="M86" s="16" t="n"/>
      <c r="N86" s="16" t="n"/>
      <c r="O86" s="11">
        <f>IF(OR($A86="",$B86="",$H86=""),"",IFERROR($H86-TODAY(),""))</f>
        <v/>
      </c>
      <c r="P86" s="9">
        <f>IF(AND($A86="",$B86=""),"",IF(OR($A86="",$B86=""),"Check unit details",IF(AND($K86&lt;&gt;"Vacant",$C86=""),"Add tenant name",IF(AND($K86&lt;&gt;"Vacant",$E86="",$F86=""),"Add contact",IF(AND($G86&lt;&gt;"",$H86&lt;&gt;"",$H86&lt;$G86),"Check lease dates",IF(AND($K86="Occupied",$H86&lt;&gt;"",$H86&lt;TODAY()),"Check lease dates",IF(AND($K86&lt;&gt;"Vacant",$H86&lt;&gt;"",$H86&gt;=TODAY(),$H86&lt;=TODAY()+Assumptions!$B$3),"Lease ending soon",IF(OR($L86="Past Due",IFERROR($J86&gt;0,FALSE)),"Review account",""))))))))</f>
        <v/>
      </c>
    </row>
    <row r="87" ht="28" customHeight="1">
      <c r="A87" s="16" t="n"/>
      <c r="B87" s="16" t="n"/>
      <c r="C87" s="16" t="n"/>
      <c r="D87" s="16" t="n"/>
      <c r="E87" s="16" t="n"/>
      <c r="F87" s="16" t="n"/>
      <c r="G87" s="27" t="n"/>
      <c r="H87" s="27" t="n"/>
      <c r="I87" s="18" t="n"/>
      <c r="J87" s="18" t="n"/>
      <c r="K87" s="16" t="n"/>
      <c r="L87" s="16" t="n"/>
      <c r="M87" s="16" t="n"/>
      <c r="N87" s="16" t="n"/>
      <c r="O87" s="8">
        <f>IF(OR($A87="",$B87="",$H87=""),"",IFERROR($H87-TODAY(),""))</f>
        <v/>
      </c>
      <c r="P87" s="6">
        <f>IF(AND($A87="",$B87=""),"",IF(OR($A87="",$B87=""),"Check unit details",IF(AND($K87&lt;&gt;"Vacant",$C87=""),"Add tenant name",IF(AND($K87&lt;&gt;"Vacant",$E87="",$F87=""),"Add contact",IF(AND($G87&lt;&gt;"",$H87&lt;&gt;"",$H87&lt;$G87),"Check lease dates",IF(AND($K87="Occupied",$H87&lt;&gt;"",$H87&lt;TODAY()),"Check lease dates",IF(AND($K87&lt;&gt;"Vacant",$H87&lt;&gt;"",$H87&gt;=TODAY(),$H87&lt;=TODAY()+Assumptions!$B$3),"Lease ending soon",IF(OR($L87="Past Due",IFERROR($J87&gt;0,FALSE)),"Review account",""))))))))</f>
        <v/>
      </c>
    </row>
    <row r="88" ht="28" customHeight="1">
      <c r="A88" s="16" t="n"/>
      <c r="B88" s="16" t="n"/>
      <c r="C88" s="16" t="n"/>
      <c r="D88" s="16" t="n"/>
      <c r="E88" s="16" t="n"/>
      <c r="F88" s="16" t="n"/>
      <c r="G88" s="27" t="n"/>
      <c r="H88" s="27" t="n"/>
      <c r="I88" s="18" t="n"/>
      <c r="J88" s="18" t="n"/>
      <c r="K88" s="16" t="n"/>
      <c r="L88" s="16" t="n"/>
      <c r="M88" s="16" t="n"/>
      <c r="N88" s="16" t="n"/>
      <c r="O88" s="11">
        <f>IF(OR($A88="",$B88="",$H88=""),"",IFERROR($H88-TODAY(),""))</f>
        <v/>
      </c>
      <c r="P88" s="9">
        <f>IF(AND($A88="",$B88=""),"",IF(OR($A88="",$B88=""),"Check unit details",IF(AND($K88&lt;&gt;"Vacant",$C88=""),"Add tenant name",IF(AND($K88&lt;&gt;"Vacant",$E88="",$F88=""),"Add contact",IF(AND($G88&lt;&gt;"",$H88&lt;&gt;"",$H88&lt;$G88),"Check lease dates",IF(AND($K88="Occupied",$H88&lt;&gt;"",$H88&lt;TODAY()),"Check lease dates",IF(AND($K88&lt;&gt;"Vacant",$H88&lt;&gt;"",$H88&gt;=TODAY(),$H88&lt;=TODAY()+Assumptions!$B$3),"Lease ending soon",IF(OR($L88="Past Due",IFERROR($J88&gt;0,FALSE)),"Review account",""))))))))</f>
        <v/>
      </c>
    </row>
    <row r="89" ht="28" customHeight="1">
      <c r="A89" s="16" t="n"/>
      <c r="B89" s="16" t="n"/>
      <c r="C89" s="16" t="n"/>
      <c r="D89" s="16" t="n"/>
      <c r="E89" s="16" t="n"/>
      <c r="F89" s="16" t="n"/>
      <c r="G89" s="27" t="n"/>
      <c r="H89" s="27" t="n"/>
      <c r="I89" s="18" t="n"/>
      <c r="J89" s="18" t="n"/>
      <c r="K89" s="16" t="n"/>
      <c r="L89" s="16" t="n"/>
      <c r="M89" s="16" t="n"/>
      <c r="N89" s="16" t="n"/>
      <c r="O89" s="8">
        <f>IF(OR($A89="",$B89="",$H89=""),"",IFERROR($H89-TODAY(),""))</f>
        <v/>
      </c>
      <c r="P89" s="6">
        <f>IF(AND($A89="",$B89=""),"",IF(OR($A89="",$B89=""),"Check unit details",IF(AND($K89&lt;&gt;"Vacant",$C89=""),"Add tenant name",IF(AND($K89&lt;&gt;"Vacant",$E89="",$F89=""),"Add contact",IF(AND($G89&lt;&gt;"",$H89&lt;&gt;"",$H89&lt;$G89),"Check lease dates",IF(AND($K89="Occupied",$H89&lt;&gt;"",$H89&lt;TODAY()),"Check lease dates",IF(AND($K89&lt;&gt;"Vacant",$H89&lt;&gt;"",$H89&gt;=TODAY(),$H89&lt;=TODAY()+Assumptions!$B$3),"Lease ending soon",IF(OR($L89="Past Due",IFERROR($J89&gt;0,FALSE)),"Review account",""))))))))</f>
        <v/>
      </c>
    </row>
    <row r="90" ht="28" customHeight="1">
      <c r="A90" s="16" t="n"/>
      <c r="B90" s="16" t="n"/>
      <c r="C90" s="16" t="n"/>
      <c r="D90" s="16" t="n"/>
      <c r="E90" s="16" t="n"/>
      <c r="F90" s="16" t="n"/>
      <c r="G90" s="27" t="n"/>
      <c r="H90" s="27" t="n"/>
      <c r="I90" s="18" t="n"/>
      <c r="J90" s="18" t="n"/>
      <c r="K90" s="16" t="n"/>
      <c r="L90" s="16" t="n"/>
      <c r="M90" s="16" t="n"/>
      <c r="N90" s="16" t="n"/>
      <c r="O90" s="11">
        <f>IF(OR($A90="",$B90="",$H90=""),"",IFERROR($H90-TODAY(),""))</f>
        <v/>
      </c>
      <c r="P90" s="9">
        <f>IF(AND($A90="",$B90=""),"",IF(OR($A90="",$B90=""),"Check unit details",IF(AND($K90&lt;&gt;"Vacant",$C90=""),"Add tenant name",IF(AND($K90&lt;&gt;"Vacant",$E90="",$F90=""),"Add contact",IF(AND($G90&lt;&gt;"",$H90&lt;&gt;"",$H90&lt;$G90),"Check lease dates",IF(AND($K90="Occupied",$H90&lt;&gt;"",$H90&lt;TODAY()),"Check lease dates",IF(AND($K90&lt;&gt;"Vacant",$H90&lt;&gt;"",$H90&gt;=TODAY(),$H90&lt;=TODAY()+Assumptions!$B$3),"Lease ending soon",IF(OR($L90="Past Due",IFERROR($J90&gt;0,FALSE)),"Review account",""))))))))</f>
        <v/>
      </c>
    </row>
    <row r="91" ht="28" customHeight="1">
      <c r="A91" s="16" t="n"/>
      <c r="B91" s="16" t="n"/>
      <c r="C91" s="16" t="n"/>
      <c r="D91" s="16" t="n"/>
      <c r="E91" s="16" t="n"/>
      <c r="F91" s="16" t="n"/>
      <c r="G91" s="27" t="n"/>
      <c r="H91" s="27" t="n"/>
      <c r="I91" s="18" t="n"/>
      <c r="J91" s="18" t="n"/>
      <c r="K91" s="16" t="n"/>
      <c r="L91" s="16" t="n"/>
      <c r="M91" s="16" t="n"/>
      <c r="N91" s="16" t="n"/>
      <c r="O91" s="8">
        <f>IF(OR($A91="",$B91="",$H91=""),"",IFERROR($H91-TODAY(),""))</f>
        <v/>
      </c>
      <c r="P91" s="6">
        <f>IF(AND($A91="",$B91=""),"",IF(OR($A91="",$B91=""),"Check unit details",IF(AND($K91&lt;&gt;"Vacant",$C91=""),"Add tenant name",IF(AND($K91&lt;&gt;"Vacant",$E91="",$F91=""),"Add contact",IF(AND($G91&lt;&gt;"",$H91&lt;&gt;"",$H91&lt;$G91),"Check lease dates",IF(AND($K91="Occupied",$H91&lt;&gt;"",$H91&lt;TODAY()),"Check lease dates",IF(AND($K91&lt;&gt;"Vacant",$H91&lt;&gt;"",$H91&gt;=TODAY(),$H91&lt;=TODAY()+Assumptions!$B$3),"Lease ending soon",IF(OR($L91="Past Due",IFERROR($J91&gt;0,FALSE)),"Review account",""))))))))</f>
        <v/>
      </c>
    </row>
    <row r="92" ht="28" customHeight="1">
      <c r="A92" s="16" t="n"/>
      <c r="B92" s="16" t="n"/>
      <c r="C92" s="16" t="n"/>
      <c r="D92" s="16" t="n"/>
      <c r="E92" s="16" t="n"/>
      <c r="F92" s="16" t="n"/>
      <c r="G92" s="27" t="n"/>
      <c r="H92" s="27" t="n"/>
      <c r="I92" s="18" t="n"/>
      <c r="J92" s="18" t="n"/>
      <c r="K92" s="16" t="n"/>
      <c r="L92" s="16" t="n"/>
      <c r="M92" s="16" t="n"/>
      <c r="N92" s="16" t="n"/>
      <c r="O92" s="11">
        <f>IF(OR($A92="",$B92="",$H92=""),"",IFERROR($H92-TODAY(),""))</f>
        <v/>
      </c>
      <c r="P92" s="9">
        <f>IF(AND($A92="",$B92=""),"",IF(OR($A92="",$B92=""),"Check unit details",IF(AND($K92&lt;&gt;"Vacant",$C92=""),"Add tenant name",IF(AND($K92&lt;&gt;"Vacant",$E92="",$F92=""),"Add contact",IF(AND($G92&lt;&gt;"",$H92&lt;&gt;"",$H92&lt;$G92),"Check lease dates",IF(AND($K92="Occupied",$H92&lt;&gt;"",$H92&lt;TODAY()),"Check lease dates",IF(AND($K92&lt;&gt;"Vacant",$H92&lt;&gt;"",$H92&gt;=TODAY(),$H92&lt;=TODAY()+Assumptions!$B$3),"Lease ending soon",IF(OR($L92="Past Due",IFERROR($J92&gt;0,FALSE)),"Review account",""))))))))</f>
        <v/>
      </c>
    </row>
    <row r="93" ht="28" customHeight="1">
      <c r="A93" s="16" t="n"/>
      <c r="B93" s="16" t="n"/>
      <c r="C93" s="16" t="n"/>
      <c r="D93" s="16" t="n"/>
      <c r="E93" s="16" t="n"/>
      <c r="F93" s="16" t="n"/>
      <c r="G93" s="27" t="n"/>
      <c r="H93" s="27" t="n"/>
      <c r="I93" s="18" t="n"/>
      <c r="J93" s="18" t="n"/>
      <c r="K93" s="16" t="n"/>
      <c r="L93" s="16" t="n"/>
      <c r="M93" s="16" t="n"/>
      <c r="N93" s="16" t="n"/>
      <c r="O93" s="8">
        <f>IF(OR($A93="",$B93="",$H93=""),"",IFERROR($H93-TODAY(),""))</f>
        <v/>
      </c>
      <c r="P93" s="6">
        <f>IF(AND($A93="",$B93=""),"",IF(OR($A93="",$B93=""),"Check unit details",IF(AND($K93&lt;&gt;"Vacant",$C93=""),"Add tenant name",IF(AND($K93&lt;&gt;"Vacant",$E93="",$F93=""),"Add contact",IF(AND($G93&lt;&gt;"",$H93&lt;&gt;"",$H93&lt;$G93),"Check lease dates",IF(AND($K93="Occupied",$H93&lt;&gt;"",$H93&lt;TODAY()),"Check lease dates",IF(AND($K93&lt;&gt;"Vacant",$H93&lt;&gt;"",$H93&gt;=TODAY(),$H93&lt;=TODAY()+Assumptions!$B$3),"Lease ending soon",IF(OR($L93="Past Due",IFERROR($J93&gt;0,FALSE)),"Review account",""))))))))</f>
        <v/>
      </c>
    </row>
    <row r="94" ht="28" customHeight="1">
      <c r="A94" s="16" t="n"/>
      <c r="B94" s="16" t="n"/>
      <c r="C94" s="16" t="n"/>
      <c r="D94" s="16" t="n"/>
      <c r="E94" s="16" t="n"/>
      <c r="F94" s="16" t="n"/>
      <c r="G94" s="27" t="n"/>
      <c r="H94" s="27" t="n"/>
      <c r="I94" s="18" t="n"/>
      <c r="J94" s="18" t="n"/>
      <c r="K94" s="16" t="n"/>
      <c r="L94" s="16" t="n"/>
      <c r="M94" s="16" t="n"/>
      <c r="N94" s="16" t="n"/>
      <c r="O94" s="11">
        <f>IF(OR($A94="",$B94="",$H94=""),"",IFERROR($H94-TODAY(),""))</f>
        <v/>
      </c>
      <c r="P94" s="9">
        <f>IF(AND($A94="",$B94=""),"",IF(OR($A94="",$B94=""),"Check unit details",IF(AND($K94&lt;&gt;"Vacant",$C94=""),"Add tenant name",IF(AND($K94&lt;&gt;"Vacant",$E94="",$F94=""),"Add contact",IF(AND($G94&lt;&gt;"",$H94&lt;&gt;"",$H94&lt;$G94),"Check lease dates",IF(AND($K94="Occupied",$H94&lt;&gt;"",$H94&lt;TODAY()),"Check lease dates",IF(AND($K94&lt;&gt;"Vacant",$H94&lt;&gt;"",$H94&gt;=TODAY(),$H94&lt;=TODAY()+Assumptions!$B$3),"Lease ending soon",IF(OR($L94="Past Due",IFERROR($J94&gt;0,FALSE)),"Review account",""))))))))</f>
        <v/>
      </c>
    </row>
    <row r="95" ht="28" customHeight="1">
      <c r="A95" s="16" t="n"/>
      <c r="B95" s="16" t="n"/>
      <c r="C95" s="16" t="n"/>
      <c r="D95" s="16" t="n"/>
      <c r="E95" s="16" t="n"/>
      <c r="F95" s="16" t="n"/>
      <c r="G95" s="27" t="n"/>
      <c r="H95" s="27" t="n"/>
      <c r="I95" s="18" t="n"/>
      <c r="J95" s="18" t="n"/>
      <c r="K95" s="16" t="n"/>
      <c r="L95" s="16" t="n"/>
      <c r="M95" s="16" t="n"/>
      <c r="N95" s="16" t="n"/>
      <c r="O95" s="8">
        <f>IF(OR($A95="",$B95="",$H95=""),"",IFERROR($H95-TODAY(),""))</f>
        <v/>
      </c>
      <c r="P95" s="6">
        <f>IF(AND($A95="",$B95=""),"",IF(OR($A95="",$B95=""),"Check unit details",IF(AND($K95&lt;&gt;"Vacant",$C95=""),"Add tenant name",IF(AND($K95&lt;&gt;"Vacant",$E95="",$F95=""),"Add contact",IF(AND($G95&lt;&gt;"",$H95&lt;&gt;"",$H95&lt;$G95),"Check lease dates",IF(AND($K95="Occupied",$H95&lt;&gt;"",$H95&lt;TODAY()),"Check lease dates",IF(AND($K95&lt;&gt;"Vacant",$H95&lt;&gt;"",$H95&gt;=TODAY(),$H95&lt;=TODAY()+Assumptions!$B$3),"Lease ending soon",IF(OR($L95="Past Due",IFERROR($J95&gt;0,FALSE)),"Review account",""))))))))</f>
        <v/>
      </c>
    </row>
    <row r="96" ht="28" customHeight="1">
      <c r="A96" s="16" t="n"/>
      <c r="B96" s="16" t="n"/>
      <c r="C96" s="16" t="n"/>
      <c r="D96" s="16" t="n"/>
      <c r="E96" s="16" t="n"/>
      <c r="F96" s="16" t="n"/>
      <c r="G96" s="27" t="n"/>
      <c r="H96" s="27" t="n"/>
      <c r="I96" s="18" t="n"/>
      <c r="J96" s="18" t="n"/>
      <c r="K96" s="16" t="n"/>
      <c r="L96" s="16" t="n"/>
      <c r="M96" s="16" t="n"/>
      <c r="N96" s="16" t="n"/>
      <c r="O96" s="11">
        <f>IF(OR($A96="",$B96="",$H96=""),"",IFERROR($H96-TODAY(),""))</f>
        <v/>
      </c>
      <c r="P96" s="9">
        <f>IF(AND($A96="",$B96=""),"",IF(OR($A96="",$B96=""),"Check unit details",IF(AND($K96&lt;&gt;"Vacant",$C96=""),"Add tenant name",IF(AND($K96&lt;&gt;"Vacant",$E96="",$F96=""),"Add contact",IF(AND($G96&lt;&gt;"",$H96&lt;&gt;"",$H96&lt;$G96),"Check lease dates",IF(AND($K96="Occupied",$H96&lt;&gt;"",$H96&lt;TODAY()),"Check lease dates",IF(AND($K96&lt;&gt;"Vacant",$H96&lt;&gt;"",$H96&gt;=TODAY(),$H96&lt;=TODAY()+Assumptions!$B$3),"Lease ending soon",IF(OR($L96="Past Due",IFERROR($J96&gt;0,FALSE)),"Review account",""))))))))</f>
        <v/>
      </c>
    </row>
    <row r="97" ht="28" customHeight="1">
      <c r="A97" s="16" t="n"/>
      <c r="B97" s="16" t="n"/>
      <c r="C97" s="16" t="n"/>
      <c r="D97" s="16" t="n"/>
      <c r="E97" s="16" t="n"/>
      <c r="F97" s="16" t="n"/>
      <c r="G97" s="27" t="n"/>
      <c r="H97" s="27" t="n"/>
      <c r="I97" s="18" t="n"/>
      <c r="J97" s="18" t="n"/>
      <c r="K97" s="16" t="n"/>
      <c r="L97" s="16" t="n"/>
      <c r="M97" s="16" t="n"/>
      <c r="N97" s="16" t="n"/>
      <c r="O97" s="8">
        <f>IF(OR($A97="",$B97="",$H97=""),"",IFERROR($H97-TODAY(),""))</f>
        <v/>
      </c>
      <c r="P97" s="6">
        <f>IF(AND($A97="",$B97=""),"",IF(OR($A97="",$B97=""),"Check unit details",IF(AND($K97&lt;&gt;"Vacant",$C97=""),"Add tenant name",IF(AND($K97&lt;&gt;"Vacant",$E97="",$F97=""),"Add contact",IF(AND($G97&lt;&gt;"",$H97&lt;&gt;"",$H97&lt;$G97),"Check lease dates",IF(AND($K97="Occupied",$H97&lt;&gt;"",$H97&lt;TODAY()),"Check lease dates",IF(AND($K97&lt;&gt;"Vacant",$H97&lt;&gt;"",$H97&gt;=TODAY(),$H97&lt;=TODAY()+Assumptions!$B$3),"Lease ending soon",IF(OR($L97="Past Due",IFERROR($J97&gt;0,FALSE)),"Review account",""))))))))</f>
        <v/>
      </c>
    </row>
    <row r="98" ht="28" customHeight="1">
      <c r="A98" s="16" t="n"/>
      <c r="B98" s="16" t="n"/>
      <c r="C98" s="16" t="n"/>
      <c r="D98" s="16" t="n"/>
      <c r="E98" s="16" t="n"/>
      <c r="F98" s="16" t="n"/>
      <c r="G98" s="27" t="n"/>
      <c r="H98" s="27" t="n"/>
      <c r="I98" s="18" t="n"/>
      <c r="J98" s="18" t="n"/>
      <c r="K98" s="16" t="n"/>
      <c r="L98" s="16" t="n"/>
      <c r="M98" s="16" t="n"/>
      <c r="N98" s="16" t="n"/>
      <c r="O98" s="11">
        <f>IF(OR($A98="",$B98="",$H98=""),"",IFERROR($H98-TODAY(),""))</f>
        <v/>
      </c>
      <c r="P98" s="9">
        <f>IF(AND($A98="",$B98=""),"",IF(OR($A98="",$B98=""),"Check unit details",IF(AND($K98&lt;&gt;"Vacant",$C98=""),"Add tenant name",IF(AND($K98&lt;&gt;"Vacant",$E98="",$F98=""),"Add contact",IF(AND($G98&lt;&gt;"",$H98&lt;&gt;"",$H98&lt;$G98),"Check lease dates",IF(AND($K98="Occupied",$H98&lt;&gt;"",$H98&lt;TODAY()),"Check lease dates",IF(AND($K98&lt;&gt;"Vacant",$H98&lt;&gt;"",$H98&gt;=TODAY(),$H98&lt;=TODAY()+Assumptions!$B$3),"Lease ending soon",IF(OR($L98="Past Due",IFERROR($J98&gt;0,FALSE)),"Review account",""))))))))</f>
        <v/>
      </c>
    </row>
    <row r="99" ht="28" customHeight="1">
      <c r="A99" s="16" t="n"/>
      <c r="B99" s="16" t="n"/>
      <c r="C99" s="16" t="n"/>
      <c r="D99" s="16" t="n"/>
      <c r="E99" s="16" t="n"/>
      <c r="F99" s="16" t="n"/>
      <c r="G99" s="27" t="n"/>
      <c r="H99" s="27" t="n"/>
      <c r="I99" s="18" t="n"/>
      <c r="J99" s="18" t="n"/>
      <c r="K99" s="16" t="n"/>
      <c r="L99" s="16" t="n"/>
      <c r="M99" s="16" t="n"/>
      <c r="N99" s="16" t="n"/>
      <c r="O99" s="8">
        <f>IF(OR($A99="",$B99="",$H99=""),"",IFERROR($H99-TODAY(),""))</f>
        <v/>
      </c>
      <c r="P99" s="6">
        <f>IF(AND($A99="",$B99=""),"",IF(OR($A99="",$B99=""),"Check unit details",IF(AND($K99&lt;&gt;"Vacant",$C99=""),"Add tenant name",IF(AND($K99&lt;&gt;"Vacant",$E99="",$F99=""),"Add contact",IF(AND($G99&lt;&gt;"",$H99&lt;&gt;"",$H99&lt;$G99),"Check lease dates",IF(AND($K99="Occupied",$H99&lt;&gt;"",$H99&lt;TODAY()),"Check lease dates",IF(AND($K99&lt;&gt;"Vacant",$H99&lt;&gt;"",$H99&gt;=TODAY(),$H99&lt;=TODAY()+Assumptions!$B$3),"Lease ending soon",IF(OR($L99="Past Due",IFERROR($J99&gt;0,FALSE)),"Review account",""))))))))</f>
        <v/>
      </c>
    </row>
    <row r="100" ht="28" customHeight="1">
      <c r="A100" s="16" t="n"/>
      <c r="B100" s="16" t="n"/>
      <c r="C100" s="16" t="n"/>
      <c r="D100" s="16" t="n"/>
      <c r="E100" s="16" t="n"/>
      <c r="F100" s="16" t="n"/>
      <c r="G100" s="27" t="n"/>
      <c r="H100" s="27" t="n"/>
      <c r="I100" s="18" t="n"/>
      <c r="J100" s="18" t="n"/>
      <c r="K100" s="16" t="n"/>
      <c r="L100" s="16" t="n"/>
      <c r="M100" s="16" t="n"/>
      <c r="N100" s="16" t="n"/>
      <c r="O100" s="11">
        <f>IF(OR($A100="",$B100="",$H100=""),"",IFERROR($H100-TODAY(),""))</f>
        <v/>
      </c>
      <c r="P100" s="9">
        <f>IF(AND($A100="",$B100=""),"",IF(OR($A100="",$B100=""),"Check unit details",IF(AND($K100&lt;&gt;"Vacant",$C100=""),"Add tenant name",IF(AND($K100&lt;&gt;"Vacant",$E100="",$F100=""),"Add contact",IF(AND($G100&lt;&gt;"",$H100&lt;&gt;"",$H100&lt;$G100),"Check lease dates",IF(AND($K100="Occupied",$H100&lt;&gt;"",$H100&lt;TODAY()),"Check lease dates",IF(AND($K100&lt;&gt;"Vacant",$H100&lt;&gt;"",$H100&gt;=TODAY(),$H100&lt;=TODAY()+Assumptions!$B$3),"Lease ending soon",IF(OR($L100="Past Due",IFERROR($J100&gt;0,FALSE)),"Review account",""))))))))</f>
        <v/>
      </c>
    </row>
    <row r="101" ht="28" customHeight="1">
      <c r="A101" s="16" t="n"/>
      <c r="B101" s="16" t="n"/>
      <c r="C101" s="16" t="n"/>
      <c r="D101" s="16" t="n"/>
      <c r="E101" s="16" t="n"/>
      <c r="F101" s="16" t="n"/>
      <c r="G101" s="27" t="n"/>
      <c r="H101" s="27" t="n"/>
      <c r="I101" s="18" t="n"/>
      <c r="J101" s="18" t="n"/>
      <c r="K101" s="16" t="n"/>
      <c r="L101" s="16" t="n"/>
      <c r="M101" s="16" t="n"/>
      <c r="N101" s="16" t="n"/>
      <c r="O101" s="8">
        <f>IF(OR($A101="",$B101="",$H101=""),"",IFERROR($H101-TODAY(),""))</f>
        <v/>
      </c>
      <c r="P101" s="6">
        <f>IF(AND($A101="",$B101=""),"",IF(OR($A101="",$B101=""),"Check unit details",IF(AND($K101&lt;&gt;"Vacant",$C101=""),"Add tenant name",IF(AND($K101&lt;&gt;"Vacant",$E101="",$F101=""),"Add contact",IF(AND($G101&lt;&gt;"",$H101&lt;&gt;"",$H101&lt;$G101),"Check lease dates",IF(AND($K101="Occupied",$H101&lt;&gt;"",$H101&lt;TODAY()),"Check lease dates",IF(AND($K101&lt;&gt;"Vacant",$H101&lt;&gt;"",$H101&gt;=TODAY(),$H101&lt;=TODAY()+Assumptions!$B$3),"Lease ending soon",IF(OR($L101="Past Due",IFERROR($J101&gt;0,FALSE)),"Review account",""))))))))</f>
        <v/>
      </c>
    </row>
    <row r="102" ht="28" customHeight="1">
      <c r="A102" s="16" t="n"/>
      <c r="B102" s="16" t="n"/>
      <c r="C102" s="16" t="n"/>
      <c r="D102" s="16" t="n"/>
      <c r="E102" s="16" t="n"/>
      <c r="F102" s="16" t="n"/>
      <c r="G102" s="27" t="n"/>
      <c r="H102" s="27" t="n"/>
      <c r="I102" s="18" t="n"/>
      <c r="J102" s="18" t="n"/>
      <c r="K102" s="16" t="n"/>
      <c r="L102" s="16" t="n"/>
      <c r="M102" s="16" t="n"/>
      <c r="N102" s="16" t="n"/>
      <c r="O102" s="11">
        <f>IF(OR($A102="",$B102="",$H102=""),"",IFERROR($H102-TODAY(),""))</f>
        <v/>
      </c>
      <c r="P102" s="9">
        <f>IF(AND($A102="",$B102=""),"",IF(OR($A102="",$B102=""),"Check unit details",IF(AND($K102&lt;&gt;"Vacant",$C102=""),"Add tenant name",IF(AND($K102&lt;&gt;"Vacant",$E102="",$F102=""),"Add contact",IF(AND($G102&lt;&gt;"",$H102&lt;&gt;"",$H102&lt;$G102),"Check lease dates",IF(AND($K102="Occupied",$H102&lt;&gt;"",$H102&lt;TODAY()),"Check lease dates",IF(AND($K102&lt;&gt;"Vacant",$H102&lt;&gt;"",$H102&gt;=TODAY(),$H102&lt;=TODAY()+Assumptions!$B$3),"Lease ending soon",IF(OR($L102="Past Due",IFERROR($J102&gt;0,FALSE)),"Review account",""))))))))</f>
        <v/>
      </c>
    </row>
    <row r="103" ht="28" customHeight="1">
      <c r="A103" s="16" t="n"/>
      <c r="B103" s="16" t="n"/>
      <c r="C103" s="16" t="n"/>
      <c r="D103" s="16" t="n"/>
      <c r="E103" s="16" t="n"/>
      <c r="F103" s="16" t="n"/>
      <c r="G103" s="27" t="n"/>
      <c r="H103" s="27" t="n"/>
      <c r="I103" s="18" t="n"/>
      <c r="J103" s="18" t="n"/>
      <c r="K103" s="16" t="n"/>
      <c r="L103" s="16" t="n"/>
      <c r="M103" s="16" t="n"/>
      <c r="N103" s="16" t="n"/>
      <c r="O103" s="8">
        <f>IF(OR($A103="",$B103="",$H103=""),"",IFERROR($H103-TODAY(),""))</f>
        <v/>
      </c>
      <c r="P103" s="6">
        <f>IF(AND($A103="",$B103=""),"",IF(OR($A103="",$B103=""),"Check unit details",IF(AND($K103&lt;&gt;"Vacant",$C103=""),"Add tenant name",IF(AND($K103&lt;&gt;"Vacant",$E103="",$F103=""),"Add contact",IF(AND($G103&lt;&gt;"",$H103&lt;&gt;"",$H103&lt;$G103),"Check lease dates",IF(AND($K103="Occupied",$H103&lt;&gt;"",$H103&lt;TODAY()),"Check lease dates",IF(AND($K103&lt;&gt;"Vacant",$H103&lt;&gt;"",$H103&gt;=TODAY(),$H103&lt;=TODAY()+Assumptions!$B$3),"Lease ending soon",IF(OR($L103="Past Due",IFERROR($J103&gt;0,FALSE)),"Review account",""))))))))</f>
        <v/>
      </c>
    </row>
    <row r="104" ht="28" customHeight="1">
      <c r="A104" s="16" t="n"/>
      <c r="B104" s="16" t="n"/>
      <c r="C104" s="16" t="n"/>
      <c r="D104" s="16" t="n"/>
      <c r="E104" s="16" t="n"/>
      <c r="F104" s="16" t="n"/>
      <c r="G104" s="27" t="n"/>
      <c r="H104" s="27" t="n"/>
      <c r="I104" s="18" t="n"/>
      <c r="J104" s="18" t="n"/>
      <c r="K104" s="16" t="n"/>
      <c r="L104" s="16" t="n"/>
      <c r="M104" s="16" t="n"/>
      <c r="N104" s="16" t="n"/>
      <c r="O104" s="11">
        <f>IF(OR($A104="",$B104="",$H104=""),"",IFERROR($H104-TODAY(),""))</f>
        <v/>
      </c>
      <c r="P104" s="9">
        <f>IF(AND($A104="",$B104=""),"",IF(OR($A104="",$B104=""),"Check unit details",IF(AND($K104&lt;&gt;"Vacant",$C104=""),"Add tenant name",IF(AND($K104&lt;&gt;"Vacant",$E104="",$F104=""),"Add contact",IF(AND($G104&lt;&gt;"",$H104&lt;&gt;"",$H104&lt;$G104),"Check lease dates",IF(AND($K104="Occupied",$H104&lt;&gt;"",$H104&lt;TODAY()),"Check lease dates",IF(AND($K104&lt;&gt;"Vacant",$H104&lt;&gt;"",$H104&gt;=TODAY(),$H104&lt;=TODAY()+Assumptions!$B$3),"Lease ending soon",IF(OR($L104="Past Due",IFERROR($J104&gt;0,FALSE)),"Review account",""))))))))</f>
        <v/>
      </c>
    </row>
  </sheetData>
  <autoFilter ref="A4:P104"/>
  <conditionalFormatting sqref="P5:P104">
    <cfRule type="expression" priority="1" dxfId="0" stopIfTrue="1">
      <formula>$P5&lt;&gt;""</formula>
    </cfRule>
  </conditionalFormatting>
  <conditionalFormatting sqref="O5:O104">
    <cfRule type="expression" priority="2" dxfId="0">
      <formula>AND($O5&lt;&gt;"",$O5&gt;=0,$O5&lt;=Assumptions!$B$3)</formula>
    </cfRule>
  </conditionalFormatting>
  <conditionalFormatting sqref="L5:L104">
    <cfRule type="expression" priority="3" dxfId="0">
      <formula>$L5="Past Due"</formula>
    </cfRule>
  </conditionalFormatting>
  <conditionalFormatting sqref="J5:J104">
    <cfRule type="expression" priority="4" dxfId="0">
      <formula>AND(ISNUMBER($J5),$J5&gt;0)</formula>
    </cfRule>
    <cfRule type="expression" priority="5" dxfId="1">
      <formula>AND(ISNUMBER($J5),$J5&lt;0)</formula>
    </cfRule>
  </conditionalFormatting>
  <dataValidations count="6">
    <dataValidation sqref="G5:H104" showDropDown="0" showInputMessage="1" showErrorMessage="1" allowBlank="0" errorTitle="Check the lease date" error="Enter a date within the editable range on the Assumptions sheet." promptTitle="Lease date" prompt="Use MM/DD/YYYY." type="date" operator="between">
      <formula1>'Assumptions'!$B$4</formula1>
      <formula2>'Assumptions'!$B$5</formula2>
    </dataValidation>
    <dataValidation sqref="I5:I104" showDropDown="0" showInputMessage="1" showErrorMessage="1" allowBlank="0" errorTitle="Check monthly rent" error="Enter a nonnegative amount within the editable maximum." promptTitle="Monthly rent" prompt="Enter the monthly amount in US dollars." type="decimal" operator="between">
      <formula1>0</formula1>
      <formula2>'Assumptions'!$B$6</formula2>
    </dataValidation>
    <dataValidation sqref="J5:J104" showDropDown="0" showInputMessage="1" showErrorMessage="1" allowBlank="0" errorTitle="Check current balance" error="Enter an amount within the editable balance magnitude." promptTitle="Current balance" prompt="Use a positive amount due or a negative credit amount." type="decimal" operator="between">
      <formula1>-'Assumptions'!$B$7</formula1>
      <formula2>'Assumptions'!$B$7</formula2>
    </dataValidation>
    <dataValidation sqref="K5:K104" showDropDown="0" showInputMessage="0" showErrorMessage="1" allowBlank="0" errorTitle="Choose an occupancy status" error="Select a status from the editable Assumptions list." type="list">
      <formula1>'Assumptions'!$D$3:$D$6</formula1>
    </dataValidation>
    <dataValidation sqref="L5:L104" showDropDown="0" showInputMessage="0" showErrorMessage="1" allowBlank="0" errorTitle="Choose an account status" error="Select a status from the editable Assumptions list." type="list">
      <formula1>'Assumptions'!$F$3:$F$7</formula1>
    </dataValidation>
    <dataValidation sqref="M5:M104" showDropDown="0" showInputMessage="0" showErrorMessage="1" allowBlank="0" errorTitle="Choose a contact responsibility" error="Select a responsibility from the editable Assumptions list." type="list">
      <formula1>'Assumptions'!$H$3:$H$7</formula1>
    </dataValidation>
  </dataValidations>
  <pageMargins left="0.3" right="0.3" top="0.5" bottom="0.5" header="0.2" footer="0.2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46" customWidth="1" min="2" max="2"/>
    <col width="3" customWidth="1" min="3" max="3"/>
    <col width="21" customWidth="1" min="4" max="4"/>
    <col width="3" customWidth="1" min="5" max="5"/>
    <col width="20" customWidth="1" min="6" max="6"/>
    <col width="3" customWidth="1" min="7" max="7"/>
    <col width="24" customWidth="1" min="8" max="8"/>
  </cols>
  <sheetData>
    <row r="1" ht="30" customHeight="1">
      <c r="A1" s="1" t="inlineStr">
        <is>
          <t>Tenant Directory Assumptions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5" t="inlineStr">
        <is>
          <t>Setting</t>
        </is>
      </c>
      <c r="B2" s="5" t="inlineStr">
        <is>
          <t>Editable Value</t>
        </is>
      </c>
      <c r="D2" s="5" t="inlineStr">
        <is>
          <t>Occupancy Status</t>
        </is>
      </c>
      <c r="F2" s="5" t="inlineStr">
        <is>
          <t>Account Status</t>
        </is>
      </c>
      <c r="H2" s="5" t="inlineStr">
        <is>
          <t>Contact Responsibility</t>
        </is>
      </c>
    </row>
    <row r="3">
      <c r="A3" s="6" t="inlineStr">
        <is>
          <t>Lease alert horizon (days)</t>
        </is>
      </c>
      <c r="B3" s="19" t="n">
        <v>60</v>
      </c>
      <c r="D3" s="20" t="inlineStr">
        <is>
          <t>Occupied</t>
        </is>
      </c>
      <c r="F3" s="20" t="inlineStr">
        <is>
          <t>Current</t>
        </is>
      </c>
      <c r="H3" s="16" t="inlineStr">
        <is>
          <t>Primary Tenant</t>
        </is>
      </c>
    </row>
    <row r="4">
      <c r="A4" s="9" t="inlineStr">
        <is>
          <t>Earliest accepted lease date</t>
        </is>
      </c>
      <c r="B4" s="27" t="n">
        <v>42370</v>
      </c>
      <c r="D4" s="20" t="inlineStr">
        <is>
          <t>Notice Given</t>
        </is>
      </c>
      <c r="F4" s="20" t="inlineStr">
        <is>
          <t>Past Due</t>
        </is>
      </c>
      <c r="H4" s="16" t="inlineStr">
        <is>
          <t>Co-Tenant</t>
        </is>
      </c>
    </row>
    <row r="5">
      <c r="A5" s="6" t="inlineStr">
        <is>
          <t>Latest accepted lease date</t>
        </is>
      </c>
      <c r="B5" s="27" t="n">
        <v>50040</v>
      </c>
      <c r="D5" s="20" t="inlineStr">
        <is>
          <t>Vacant</t>
        </is>
      </c>
      <c r="F5" s="20" t="inlineStr">
        <is>
          <t>Payment Plan</t>
        </is>
      </c>
      <c r="H5" s="16" t="inlineStr">
        <is>
          <t>Authorized Occupant</t>
        </is>
      </c>
    </row>
    <row r="6">
      <c r="A6" s="9" t="inlineStr">
        <is>
          <t>Maximum monthly rent entry</t>
        </is>
      </c>
      <c r="B6" s="18" t="n">
        <v>50000</v>
      </c>
      <c r="D6" s="20" t="inlineStr">
        <is>
          <t>Pending Move-In</t>
        </is>
      </c>
      <c r="F6" s="20" t="inlineStr">
        <is>
          <t>Credit Balance</t>
        </is>
      </c>
      <c r="H6" s="16" t="inlineStr">
        <is>
          <t>Property Contact</t>
        </is>
      </c>
    </row>
    <row r="7">
      <c r="A7" s="6" t="inlineStr">
        <is>
          <t>Maximum balance magnitude</t>
        </is>
      </c>
      <c r="B7" s="18" t="n">
        <v>1000000</v>
      </c>
      <c r="F7" s="20" t="inlineStr">
        <is>
          <t>Not Applicable</t>
        </is>
      </c>
      <c r="H7" s="16" t="inlineStr">
        <is>
          <t>Not Applicable</t>
        </is>
      </c>
    </row>
    <row r="8"/>
    <row r="9" ht="42" customHeight="1">
      <c r="A9" s="21" t="inlineStr">
        <is>
          <t>Human check note</t>
        </is>
      </c>
      <c r="B9" s="22" t="inlineStr">
        <is>
          <t>Review flags prompt a human check. Adjust the editable values and lists to match the portfolio's operating practices.</t>
        </is>
      </c>
    </row>
  </sheetData>
  <dataValidations count="2">
    <dataValidation sqref="B3" showDropDown="0" showInputMessage="1" showErrorMessage="1" allowBlank="0" errorTitle="Enter a positive whole number" error="Enter an alert horizon greater than zero." promptTitle="Lease alert horizon" prompt="Enter the number of days used for lease-ending review flags." type="whole" operator="greaterThan">
      <formula1>0</formula1>
    </dataValidation>
    <dataValidation sqref="B6:B7" showDropDown="0" showInputMessage="0" showErrorMessage="1" allowBlank="0" errorTitle="Enter a positive amount" error="Enter an amount greater than zero." type="decimal" operator="greaterThan">
      <formula1>0</formula1>
    </dataValidation>
  </dataValidation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OpenAI</dc:creator>
  <dc:title xmlns:dc="http://purl.org/dc/elements/1.1/">Tenant Directory Spreadsheet</dc:title>
  <dc:subject xmlns:dc="http://purl.org/dc/elements/1.1/">Fictional long-term residential tenant directory</dc:subject>
  <dcterms:created xmlns:dcterms="http://purl.org/dc/terms/" xmlns:xsi="http://www.w3.org/2001/XMLSchema-instance" xsi:type="dcterms:W3CDTF">2026-09-10T21:45:04Z</dcterms:created>
  <dcterms:modified xmlns:dcterms="http://purl.org/dc/terms/" xmlns:xsi="http://www.w3.org/2001/XMLSchema-instance" xsi:type="dcterms:W3CDTF">2026-09-10T21:45:04+00:00Z</dcterms:modified>
</cp:coreProperties>
</file>