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Document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'Summary'!$A$4:$B$13</definedName>
    <definedName name="_xlnm._FilterDatabase" localSheetId="1" hidden="1">'Documents'!$A$5:$K$105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MM/DD/YYYY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b val="1"/>
      <color rgb="0024363D"/>
      <sz val="10"/>
    </font>
    <font>
      <name val="Aptos"/>
      <color rgb="0024363D"/>
      <sz val="10"/>
    </font>
    <font>
      <name val="Aptos"/>
      <color rgb="0024363D"/>
      <sz val="9"/>
    </font>
    <font>
      <name val="Aptos"/>
      <b val="1"/>
      <color rgb="00FFFFFF"/>
      <sz val="10"/>
    </font>
    <font>
      <name val="Aptos"/>
      <b val="1"/>
      <color rgb="00FFFFFF"/>
      <sz val="11"/>
    </font>
  </fonts>
  <fills count="8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D56A4A"/>
      </patternFill>
    </fill>
    <fill>
      <patternFill patternType="solid">
        <fgColor rgb="00E8EFEC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/>
    </xf>
    <xf numFmtId="164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5" fillId="2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/>
    </xf>
    <xf numFmtId="1" fontId="3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" fontId="2" fillId="3" borderId="1" applyAlignment="1" pivotButton="0" quotePrefix="0" xfId="0">
      <alignment horizontal="center" vertical="center"/>
    </xf>
    <xf numFmtId="1" fontId="3" fillId="6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left" vertical="center" wrapText="1"/>
    </xf>
    <xf numFmtId="164" fontId="3" fillId="7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1" fontId="3" fillId="7" borderId="1" applyAlignment="1" pivotButton="0" quotePrefix="0" xfId="0">
      <alignment horizontal="center" vertical="center"/>
    </xf>
    <xf numFmtId="0" fontId="6" fillId="2" borderId="1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5">
    <dxf>
      <font>
        <name val="Aptos"/>
        <b val="1"/>
        <color rgb="00FFFFFF"/>
        <sz val="10"/>
      </font>
      <fill>
        <patternFill patternType="solid">
          <fgColor rgb="00B84A3A"/>
        </patternFill>
      </fill>
    </dxf>
    <dxf>
      <font>
        <name val="Aptos"/>
        <b val="1"/>
        <color rgb="00FFFFFF"/>
        <sz val="10"/>
      </font>
      <fill>
        <patternFill patternType="solid">
          <fgColor rgb="00D56A4A"/>
        </patternFill>
      </fill>
    </dxf>
    <dxf>
      <font>
        <name val="Aptos"/>
        <b val="1"/>
        <color rgb="00B84A3A"/>
        <sz val="10"/>
      </font>
      <fill>
        <patternFill patternType="solid">
          <fgColor rgb="00FFF1C9"/>
        </patternFill>
      </fill>
    </dxf>
    <dxf>
      <font>
        <name val="Aptos"/>
        <b val="1"/>
        <color rgb="00FFFFFF"/>
        <sz val="10"/>
      </font>
      <fill>
        <patternFill patternType="solid">
          <fgColor rgb="002F7A68"/>
        </patternFill>
      </fill>
    </dxf>
    <dxf>
      <font>
        <name val="Aptos"/>
        <b val="1"/>
        <color rgb="002F7A68"/>
        <sz val="10"/>
      </font>
      <fill>
        <patternFill patternType="solid">
          <fgColor rgb="00F5F8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Document alerts</a:t>
            </a:r>
          </a:p>
        </rich>
      </tx>
    </title>
    <plotArea>
      <barChart>
        <barDir val="col"/>
        <grouping val="clustered"/>
        <varyColors val="0"/>
        <ser>
          <idx val="0"/>
          <order val="0"/>
          <tx>
            <strRef>
              <f>'Summary'!E4</f>
            </strRef>
          </tx>
          <spPr>
            <a:solidFill xmlns:a="http://schemas.openxmlformats.org/drawingml/2006/main">
              <a:srgbClr val="D56A4A"/>
            </a:solidFill>
            <a:ln xmlns:a="http://schemas.openxmlformats.org/drawingml/2006/main">
              <a:solidFill>
                <a:srgbClr val="D56A4A"/>
              </a:solidFill>
              <a:prstDash val="solid"/>
            </a:ln>
          </spPr>
          <cat>
            <numRef>
              <f>'Summary'!$D$5:$D$10</f>
            </numRef>
          </cat>
          <val>
            <numRef>
              <f>'Summary'!$E$5:$E$10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Documents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11</row>
      <rowOff>0</rowOff>
    </from>
    <ext cx="522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0" zoomScale="9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4" customWidth="1" min="2" max="2"/>
    <col width="3" customWidth="1" min="3" max="3"/>
    <col width="23" customWidth="1" min="4" max="4"/>
    <col width="12" customWidth="1" min="5" max="5"/>
    <col width="3" customWidth="1" min="6" max="6"/>
    <col width="3" customWidth="1" min="7" max="7"/>
    <col width="3" customWidth="1" min="8" max="8"/>
  </cols>
  <sheetData>
    <row r="1" ht="30" customHeight="1">
      <c r="A1" s="1" t="inlineStr">
        <is>
          <t>Tenant Document Expiration Tracker</t>
        </is>
      </c>
      <c r="B1" s="22" t="n"/>
      <c r="C1" s="22" t="n"/>
      <c r="D1" s="22" t="n"/>
      <c r="E1" s="22" t="n"/>
      <c r="F1" s="22" t="n"/>
      <c r="G1" s="22" t="n"/>
      <c r="H1" s="23" t="n"/>
    </row>
    <row r="2">
      <c r="A2" s="3" t="inlineStr">
        <is>
          <t>As of date</t>
        </is>
      </c>
      <c r="B2" s="4">
        <f>TODAY()</f>
        <v/>
      </c>
      <c r="C2" s="5" t="inlineStr">
        <is>
          <t>Recalculates when the workbook is opened.</t>
        </is>
      </c>
    </row>
    <row r="3"/>
    <row r="4" ht="24" customHeight="1">
      <c r="A4" s="6" t="inlineStr">
        <is>
          <t>Indicator</t>
        </is>
      </c>
      <c r="B4" s="6" t="inlineStr">
        <is>
          <t>Count</t>
        </is>
      </c>
      <c r="D4" s="7" t="inlineStr">
        <is>
          <t>Alert group</t>
        </is>
      </c>
      <c r="E4" s="7" t="inlineStr">
        <is>
          <t>Count</t>
        </is>
      </c>
    </row>
    <row r="5" ht="21" customHeight="1">
      <c r="A5" s="8" t="inlineStr">
        <is>
          <t>Tracked documents</t>
        </is>
      </c>
      <c r="B5" s="9">
        <f>COUNTIF(Documents!$D$6:$D$105,"&lt;&gt;")</f>
        <v/>
      </c>
      <c r="D5" s="8" t="inlineStr">
        <is>
          <t>Expired</t>
        </is>
      </c>
      <c r="E5" s="9">
        <f>B6</f>
        <v/>
      </c>
    </row>
    <row r="6" ht="21" customHeight="1">
      <c r="A6" s="10" t="inlineStr">
        <is>
          <t>Expired</t>
        </is>
      </c>
      <c r="B6" s="11">
        <f>COUNTIF(Documents!$J$6:$J$105,"Expired")</f>
        <v/>
      </c>
      <c r="D6" s="10" t="inlineStr">
        <is>
          <t>Urgent</t>
        </is>
      </c>
      <c r="E6" s="11">
        <f>B7</f>
        <v/>
      </c>
    </row>
    <row r="7" ht="21" customHeight="1">
      <c r="A7" s="8" t="inlineStr">
        <is>
          <t>Due in urgent window</t>
        </is>
      </c>
      <c r="B7" s="9">
        <f>COUNTIF(Documents!$J$6:$J$105,"Due in urgent window")</f>
        <v/>
      </c>
      <c r="D7" s="8" t="inlineStr">
        <is>
          <t>Warning</t>
        </is>
      </c>
      <c r="E7" s="9">
        <f>B8</f>
        <v/>
      </c>
    </row>
    <row r="8" ht="21" customHeight="1">
      <c r="A8" s="10" t="inlineStr">
        <is>
          <t>Due in warning window</t>
        </is>
      </c>
      <c r="B8" s="11">
        <f>COUNTIF(Documents!$J$6:$J$105,"Due in warning window")</f>
        <v/>
      </c>
      <c r="D8" s="10" t="inlineStr">
        <is>
          <t>Missing date</t>
        </is>
      </c>
      <c r="E8" s="11">
        <f>B9</f>
        <v/>
      </c>
    </row>
    <row r="9" ht="21" customHeight="1">
      <c r="A9" s="8" t="inlineStr">
        <is>
          <t>Missing expiration date</t>
        </is>
      </c>
      <c r="B9" s="9">
        <f>COUNTIF(Documents!$J$6:$J$105,"Check date")</f>
        <v/>
      </c>
      <c r="D9" s="8" t="inlineStr">
        <is>
          <t>Current</t>
        </is>
      </c>
      <c r="E9" s="9">
        <f>B11</f>
        <v/>
      </c>
    </row>
    <row r="10" ht="21" customHeight="1">
      <c r="A10" s="10" t="inlineStr">
        <is>
          <t>Status: Received</t>
        </is>
      </c>
      <c r="B10" s="11">
        <f>COUNTIF(Documents!$H$6:$H$105,"Received")</f>
        <v/>
      </c>
      <c r="D10" s="10" t="inlineStr">
        <is>
          <t>No action</t>
        </is>
      </c>
      <c r="E10" s="11">
        <f>B12</f>
        <v/>
      </c>
    </row>
    <row r="11" ht="21" customHeight="1">
      <c r="A11" s="8" t="inlineStr">
        <is>
          <t>Current</t>
        </is>
      </c>
      <c r="B11" s="9">
        <f>COUNTIF(Documents!$J$6:$J$105,"Current")</f>
        <v/>
      </c>
    </row>
    <row r="12" ht="21" customHeight="1">
      <c r="A12" s="10" t="inlineStr">
        <is>
          <t>No action</t>
        </is>
      </c>
      <c r="B12" s="11">
        <f>COUNTIF(Documents!$J$6:$J$105,"No action")</f>
        <v/>
      </c>
    </row>
    <row r="13" ht="21" customHeight="1">
      <c r="A13" s="12" t="inlineStr">
        <is>
          <t>Date alerts total</t>
        </is>
      </c>
      <c r="B13" s="13">
        <f>SUM(B6:B9)</f>
        <v/>
      </c>
    </row>
  </sheetData>
  <autoFilter ref="A4:B13"/>
  <mergeCells count="1">
    <mergeCell ref="A1:H1"/>
  </mergeCells>
  <conditionalFormatting sqref="B6">
    <cfRule type="expression" priority="1" dxfId="0">
      <formula>B6&gt;0</formula>
    </cfRule>
  </conditionalFormatting>
  <conditionalFormatting sqref="B7">
    <cfRule type="expression" priority="2" dxfId="1">
      <formula>B7&gt;0</formula>
    </cfRule>
  </conditionalFormatting>
  <conditionalFormatting sqref="B8">
    <cfRule type="expression" priority="3" dxfId="2">
      <formula>B8&gt;0</formula>
    </cfRule>
  </conditionalFormatting>
  <conditionalFormatting sqref="B9">
    <cfRule type="expression" priority="4" dxfId="2">
      <formula>B9&gt;0</formula>
    </cfRule>
  </conditionalFormatting>
  <conditionalFormatting sqref="B11">
    <cfRule type="expression" priority="5" dxfId="3">
      <formula>B11&gt;0</formula>
    </cfRule>
  </conditionalFormatting>
  <conditionalFormatting sqref="B12">
    <cfRule type="expression" priority="6" dxfId="4">
      <formula>B12&gt;0</formula>
    </cfRule>
  </conditionalFormatting>
  <conditionalFormatting sqref="B13">
    <cfRule type="expression" priority="7" dxfId="0">
      <formula>B13&gt;0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5"/>
  <sheetViews>
    <sheetView showGridLines="0" zoomScale="85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30" customWidth="1" min="3" max="3"/>
    <col width="26" customWidth="1" min="4" max="4"/>
    <col width="15" customWidth="1" min="5" max="5"/>
    <col width="15" customWidth="1" min="6" max="6"/>
    <col width="19" customWidth="1" min="7" max="7"/>
    <col width="18" customWidth="1" min="8" max="8"/>
    <col width="15" customWidth="1" min="9" max="9"/>
    <col width="24" customWidth="1" min="10" max="10"/>
    <col width="35" customWidth="1" min="11" max="11"/>
  </cols>
  <sheetData>
    <row r="1" ht="30" customHeight="1">
      <c r="A1" s="1" t="inlineStr">
        <is>
          <t>Tenant Document Records</t>
        </is>
      </c>
      <c r="B1" s="22" t="n"/>
      <c r="C1" s="22" t="n"/>
      <c r="D1" s="22" t="n"/>
      <c r="E1" s="22" t="n"/>
      <c r="F1" s="22" t="n"/>
      <c r="G1" s="22" t="n"/>
      <c r="H1" s="22" t="n"/>
      <c r="I1" s="22" t="n"/>
      <c r="J1" s="22" t="n"/>
      <c r="K1" s="23" t="n"/>
    </row>
    <row r="2">
      <c r="A2" s="5" t="inlineStr">
        <is>
          <t>Enter one row per tenant document. Yellow cells are editable; days and alerts calculate automatically.</t>
        </is>
      </c>
    </row>
    <row r="3">
      <c r="A3" s="3" t="inlineStr">
        <is>
          <t>Warning window (days)</t>
        </is>
      </c>
      <c r="B3" s="14">
        <f>Assumptions!B2</f>
        <v/>
      </c>
      <c r="C3" s="3" t="inlineStr">
        <is>
          <t>Urgent window (days)</t>
        </is>
      </c>
      <c r="D3" s="14">
        <f>Assumptions!B3</f>
        <v/>
      </c>
    </row>
    <row r="4"/>
    <row r="5" ht="32" customHeight="1">
      <c r="A5" s="6" t="inlineStr">
        <is>
          <t>Property</t>
        </is>
      </c>
      <c r="B5" s="6" t="inlineStr">
        <is>
          <t>Unit</t>
        </is>
      </c>
      <c r="C5" s="6" t="inlineStr">
        <is>
          <t>Tenancy / Tenant</t>
        </is>
      </c>
      <c r="D5" s="6" t="inlineStr">
        <is>
          <t>Document Type</t>
        </is>
      </c>
      <c r="E5" s="6" t="inlineStr">
        <is>
          <t>Effective Date</t>
        </is>
      </c>
      <c r="F5" s="6" t="inlineStr">
        <is>
          <t>Expiration Date</t>
        </is>
      </c>
      <c r="G5" s="6" t="inlineStr">
        <is>
          <t>Responsible Party</t>
        </is>
      </c>
      <c r="H5" s="6" t="inlineStr">
        <is>
          <t>Renewal Status</t>
        </is>
      </c>
      <c r="I5" s="6" t="inlineStr">
        <is>
          <t>Days Remaining</t>
        </is>
      </c>
      <c r="J5" s="6" t="inlineStr">
        <is>
          <t>Alert</t>
        </is>
      </c>
      <c r="K5" s="6" t="inlineStr">
        <is>
          <t>Notes</t>
        </is>
      </c>
    </row>
    <row r="6" ht="31" customHeight="1">
      <c r="A6" s="15" t="inlineStr">
        <is>
          <t>Fictional Elm Court</t>
        </is>
      </c>
      <c r="B6" s="15" t="inlineStr">
        <is>
          <t>FIC-101</t>
        </is>
      </c>
      <c r="C6" s="15" t="inlineStr">
        <is>
          <t>TEN-FIC-001 — Avery Example</t>
        </is>
      </c>
      <c r="D6" s="15" t="inlineStr">
        <is>
          <t>Renter Insurance</t>
        </is>
      </c>
      <c r="E6" s="16" t="n">
        <v>45821</v>
      </c>
      <c r="F6" s="16" t="n">
        <v>46186</v>
      </c>
      <c r="G6" s="15" t="inlineStr">
        <is>
          <t>Tenant</t>
        </is>
      </c>
      <c r="H6" s="15" t="inlineStr">
        <is>
          <t>Not Started</t>
        </is>
      </c>
      <c r="I6" s="9">
        <f>IF(OR(D6="",F6=""),"",IFERROR(F6-TODAY(),""))</f>
        <v/>
      </c>
      <c r="J6" s="17">
        <f>IF(D6="","",IF(H6="Not Required","No action",IF(F6="","Check date",IF(F6&lt;TODAY(),"Expired",IF(F6-TODAY()&lt;=Assumptions!$B$3,"Due in urgent window",IF(F6-TODAY()&lt;=Assumptions!$B$2,"Due in warning window","Current"))))))</f>
        <v/>
      </c>
      <c r="K6" s="15" t="inlineStr">
        <is>
          <t>Fictional sample: renewal has not started.</t>
        </is>
      </c>
    </row>
    <row r="7" ht="31" customHeight="1">
      <c r="A7" s="15" t="inlineStr">
        <is>
          <t>Fictional Elm Court</t>
        </is>
      </c>
      <c r="B7" s="15" t="inlineStr">
        <is>
          <t>FIC-102</t>
        </is>
      </c>
      <c r="C7" s="15" t="inlineStr">
        <is>
          <t>TEN-FIC-002 — Jordan Fiction</t>
        </is>
      </c>
      <c r="D7" s="15" t="inlineStr">
        <is>
          <t>Pet Vaccination Record</t>
        </is>
      </c>
      <c r="E7" s="16" t="n">
        <v>45910</v>
      </c>
      <c r="F7" s="16" t="n">
        <v>46275</v>
      </c>
      <c r="G7" s="15" t="inlineStr">
        <is>
          <t>Tenant</t>
        </is>
      </c>
      <c r="H7" s="15" t="inlineStr">
        <is>
          <t>Requested</t>
        </is>
      </c>
      <c r="I7" s="11">
        <f>IF(OR(D7="",F7=""),"",IFERROR(F7-TODAY(),""))</f>
        <v/>
      </c>
      <c r="J7" s="18">
        <f>IF(D7="","",IF(H7="Not Required","No action",IF(F7="","Check date",IF(F7&lt;TODAY(),"Expired",IF(F7-TODAY()&lt;=Assumptions!$B$3,"Due in urgent window",IF(F7-TODAY()&lt;=Assumptions!$B$2,"Due in warning window","Current"))))))</f>
        <v/>
      </c>
      <c r="K7" s="15" t="inlineStr">
        <is>
          <t>Fictional sample: updated record was requested.</t>
        </is>
      </c>
    </row>
    <row r="8" ht="31" customHeight="1">
      <c r="A8" s="15" t="inlineStr">
        <is>
          <t>Fictional Elm Court</t>
        </is>
      </c>
      <c r="B8" s="15" t="inlineStr">
        <is>
          <t>FIC-201</t>
        </is>
      </c>
      <c r="C8" s="15" t="inlineStr">
        <is>
          <t>TEN-FIC-003 — Casey Sample</t>
        </is>
      </c>
      <c r="D8" s="15" t="inlineStr">
        <is>
          <t>Parking Permit</t>
        </is>
      </c>
      <c r="E8" s="16" t="n">
        <v>45911</v>
      </c>
      <c r="F8" s="16" t="n">
        <v>46276</v>
      </c>
      <c r="G8" s="15" t="inlineStr">
        <is>
          <t>Joint Review</t>
        </is>
      </c>
      <c r="H8" s="15" t="inlineStr">
        <is>
          <t>Received</t>
        </is>
      </c>
      <c r="I8" s="9">
        <f>IF(OR(D8="",F8=""),"",IFERROR(F8-TODAY(),""))</f>
        <v/>
      </c>
      <c r="J8" s="17">
        <f>IF(D8="","",IF(H8="Not Required","No action",IF(F8="","Check date",IF(F8&lt;TODAY(),"Expired",IF(F8-TODAY()&lt;=Assumptions!$B$3,"Due in urgent window",IF(F8-TODAY()&lt;=Assumptions!$B$2,"Due in warning window","Current"))))))</f>
        <v/>
      </c>
      <c r="K8" s="15" t="inlineStr">
        <is>
          <t>Fictional sample: received item needs human review.</t>
        </is>
      </c>
    </row>
    <row r="9" ht="31" customHeight="1">
      <c r="A9" s="15" t="inlineStr">
        <is>
          <t>Sample Lake Homes</t>
        </is>
      </c>
      <c r="B9" s="15" t="inlineStr">
        <is>
          <t>SMP-1A</t>
        </is>
      </c>
      <c r="C9" s="15" t="inlineStr">
        <is>
          <t>TEN-FIC-004 — Riley Placeholder</t>
        </is>
      </c>
      <c r="D9" s="15" t="inlineStr">
        <is>
          <t>Government ID</t>
        </is>
      </c>
      <c r="E9" s="16" t="n">
        <v>45926</v>
      </c>
      <c r="F9" s="16" t="n">
        <v>46291</v>
      </c>
      <c r="G9" s="15" t="inlineStr">
        <is>
          <t>Tenant</t>
        </is>
      </c>
      <c r="H9" s="15" t="inlineStr">
        <is>
          <t>Not Started</t>
        </is>
      </c>
      <c r="I9" s="11">
        <f>IF(OR(D9="",F9=""),"",IFERROR(F9-TODAY(),""))</f>
        <v/>
      </c>
      <c r="J9" s="18">
        <f>IF(D9="","",IF(H9="Not Required","No action",IF(F9="","Check date",IF(F9&lt;TODAY(),"Expired",IF(F9-TODAY()&lt;=Assumptions!$B$3,"Due in urgent window",IF(F9-TODAY()&lt;=Assumptions!$B$2,"Due in warning window","Current"))))))</f>
        <v/>
      </c>
      <c r="K9" s="15" t="inlineStr">
        <is>
          <t>Fictional sample: confirm whether an update is needed.</t>
        </is>
      </c>
    </row>
    <row r="10" ht="31" customHeight="1">
      <c r="A10" s="15" t="inlineStr">
        <is>
          <t>Sample Lake Homes</t>
        </is>
      </c>
      <c r="B10" s="15" t="inlineStr">
        <is>
          <t>SMP-1B</t>
        </is>
      </c>
      <c r="C10" s="15" t="inlineStr">
        <is>
          <t>TEN-FIC-005 — Morgan Imaginary</t>
        </is>
      </c>
      <c r="D10" s="15" t="inlineStr">
        <is>
          <t>Vehicle Registration</t>
        </is>
      </c>
      <c r="E10" s="16" t="n">
        <v>45941</v>
      </c>
      <c r="F10" s="16" t="n">
        <v>46306</v>
      </c>
      <c r="G10" s="15" t="inlineStr">
        <is>
          <t>Tenant</t>
        </is>
      </c>
      <c r="H10" s="15" t="inlineStr">
        <is>
          <t>Requested</t>
        </is>
      </c>
      <c r="I10" s="9">
        <f>IF(OR(D10="",F10=""),"",IFERROR(F10-TODAY(),""))</f>
        <v/>
      </c>
      <c r="J10" s="17">
        <f>IF(D10="","",IF(H10="Not Required","No action",IF(F10="","Check date",IF(F10&lt;TODAY(),"Expired",IF(F10-TODAY()&lt;=Assumptions!$B$3,"Due in urgent window",IF(F10-TODAY()&lt;=Assumptions!$B$2,"Due in warning window","Current"))))))</f>
        <v/>
      </c>
      <c r="K10" s="15" t="inlineStr">
        <is>
          <t>Fictional sample: request is within the urgent boundary.</t>
        </is>
      </c>
    </row>
    <row r="11" ht="31" customHeight="1">
      <c r="A11" s="15" t="inlineStr">
        <is>
          <t>Sample Lake Homes</t>
        </is>
      </c>
      <c r="B11" s="15" t="inlineStr">
        <is>
          <t>SMP-2A</t>
        </is>
      </c>
      <c r="C11" s="15" t="inlineStr">
        <is>
          <t>TEN-FIC-006 — Taylor Demo</t>
        </is>
      </c>
      <c r="D11" s="15" t="inlineStr">
        <is>
          <t>Renter Insurance</t>
        </is>
      </c>
      <c r="E11" s="16" t="n">
        <v>45942</v>
      </c>
      <c r="F11" s="16" t="n">
        <v>46307</v>
      </c>
      <c r="G11" s="15" t="inlineStr">
        <is>
          <t>Joint Review</t>
        </is>
      </c>
      <c r="H11" s="15" t="inlineStr">
        <is>
          <t>Received</t>
        </is>
      </c>
      <c r="I11" s="11">
        <f>IF(OR(D11="",F11=""),"",IFERROR(F11-TODAY(),""))</f>
        <v/>
      </c>
      <c r="J11" s="18">
        <f>IF(D11="","",IF(H11="Not Required","No action",IF(F11="","Check date",IF(F11&lt;TODAY(),"Expired",IF(F11-TODAY()&lt;=Assumptions!$B$3,"Due in urgent window",IF(F11-TODAY()&lt;=Assumptions!$B$2,"Due in warning window","Current"))))))</f>
        <v/>
      </c>
      <c r="K11" s="15" t="inlineStr">
        <is>
          <t>Fictional sample: received item is awaiting review.</t>
        </is>
      </c>
    </row>
    <row r="12" ht="31" customHeight="1">
      <c r="A12" s="15" t="inlineStr">
        <is>
          <t>Example Ridge Flats</t>
        </is>
      </c>
      <c r="B12" s="15" t="inlineStr">
        <is>
          <t>EX-301</t>
        </is>
      </c>
      <c r="C12" s="15" t="inlineStr">
        <is>
          <t>TEN-FIC-007 — Quinn Example</t>
        </is>
      </c>
      <c r="D12" s="15" t="inlineStr">
        <is>
          <t>Resident Information Form</t>
        </is>
      </c>
      <c r="E12" s="16" t="n">
        <v>45971</v>
      </c>
      <c r="F12" s="16" t="n">
        <v>46336</v>
      </c>
      <c r="G12" s="15" t="inlineStr">
        <is>
          <t>Manager</t>
        </is>
      </c>
      <c r="H12" s="15" t="inlineStr">
        <is>
          <t>Not Started</t>
        </is>
      </c>
      <c r="I12" s="9">
        <f>IF(OR(D12="",F12=""),"",IFERROR(F12-TODAY(),""))</f>
        <v/>
      </c>
      <c r="J12" s="17">
        <f>IF(D12="","",IF(H12="Not Required","No action",IF(F12="","Check date",IF(F12&lt;TODAY(),"Expired",IF(F12-TODAY()&lt;=Assumptions!$B$3,"Due in urgent window",IF(F12-TODAY()&lt;=Assumptions!$B$2,"Due in warning window","Current"))))))</f>
        <v/>
      </c>
      <c r="K12" s="15" t="inlineStr">
        <is>
          <t>Fictional sample: date is at the warning boundary.</t>
        </is>
      </c>
    </row>
    <row r="13" ht="31" customHeight="1">
      <c r="A13" s="15" t="inlineStr">
        <is>
          <t>Example Ridge Flats</t>
        </is>
      </c>
      <c r="B13" s="15" t="inlineStr">
        <is>
          <t>EX-302</t>
        </is>
      </c>
      <c r="C13" s="15" t="inlineStr">
        <is>
          <t>TEN-FIC-008 — Devon Fiction</t>
        </is>
      </c>
      <c r="D13" s="15" t="inlineStr">
        <is>
          <t>Emergency Contact Form</t>
        </is>
      </c>
      <c r="E13" s="16" t="n">
        <v>45972</v>
      </c>
      <c r="F13" s="16" t="n">
        <v>46337</v>
      </c>
      <c r="G13" s="15" t="inlineStr">
        <is>
          <t>Joint Review</t>
        </is>
      </c>
      <c r="H13" s="15" t="inlineStr">
        <is>
          <t>Reviewed</t>
        </is>
      </c>
      <c r="I13" s="11">
        <f>IF(OR(D13="",F13=""),"",IFERROR(F13-TODAY(),""))</f>
        <v/>
      </c>
      <c r="J13" s="18">
        <f>IF(D13="","",IF(H13="Not Required","No action",IF(F13="","Check date",IF(F13&lt;TODAY(),"Expired",IF(F13-TODAY()&lt;=Assumptions!$B$3,"Due in urgent window",IF(F13-TODAY()&lt;=Assumptions!$B$2,"Due in warning window","Current"))))))</f>
        <v/>
      </c>
      <c r="K13" s="15" t="inlineStr">
        <is>
          <t>Fictional sample: manager recorded the review status.</t>
        </is>
      </c>
    </row>
    <row r="14" ht="31" customHeight="1">
      <c r="A14" s="15" t="inlineStr">
        <is>
          <t>Example Ridge Flats</t>
        </is>
      </c>
      <c r="B14" s="15" t="inlineStr">
        <is>
          <t>EX-303</t>
        </is>
      </c>
      <c r="C14" s="15" t="inlineStr">
        <is>
          <t>TEN-FIC-009 — Robin Sample</t>
        </is>
      </c>
      <c r="D14" s="15" t="inlineStr">
        <is>
          <t>Lease Addendum</t>
        </is>
      </c>
      <c r="E14" s="16" t="n">
        <v>46246</v>
      </c>
      <c r="F14" s="16" t="n">
        <v>46641</v>
      </c>
      <c r="G14" s="15" t="inlineStr">
        <is>
          <t>Manager</t>
        </is>
      </c>
      <c r="H14" s="15" t="inlineStr">
        <is>
          <t>Not Required</t>
        </is>
      </c>
      <c r="I14" s="9">
        <f>IF(OR(D14="",F14=""),"",IFERROR(F14-TODAY(),""))</f>
        <v/>
      </c>
      <c r="J14" s="17">
        <f>IF(D14="","",IF(H14="Not Required","No action",IF(F14="","Check date",IF(F14&lt;TODAY(),"Expired",IF(F14-TODAY()&lt;=Assumptions!$B$3,"Due in urgent window",IF(F14-TODAY()&lt;=Assumptions!$B$2,"Due in warning window","Current"))))))</f>
        <v/>
      </c>
      <c r="K14" s="15" t="inlineStr">
        <is>
          <t>Fictional sample: no renewal action is currently recorded.</t>
        </is>
      </c>
    </row>
    <row r="15" ht="31" customHeight="1">
      <c r="A15" s="15" t="inlineStr">
        <is>
          <t>Fictional Elm Court</t>
        </is>
      </c>
      <c r="B15" s="15" t="inlineStr">
        <is>
          <t>FIC-202</t>
        </is>
      </c>
      <c r="C15" s="15" t="inlineStr">
        <is>
          <t>TEN-FIC-010 — Cameron Placeholder</t>
        </is>
      </c>
      <c r="D15" s="15" t="inlineStr">
        <is>
          <t>Other</t>
        </is>
      </c>
      <c r="E15" s="16" t="n">
        <v>46076</v>
      </c>
      <c r="F15" s="16" t="n"/>
      <c r="G15" s="15" t="inlineStr">
        <is>
          <t>Joint Review</t>
        </is>
      </c>
      <c r="H15" s="15" t="inlineStr">
        <is>
          <t>Requested</t>
        </is>
      </c>
      <c r="I15" s="11">
        <f>IF(OR(D15="",F15=""),"",IFERROR(F15-TODAY(),""))</f>
        <v/>
      </c>
      <c r="J15" s="18">
        <f>IF(D15="","",IF(H15="Not Required","No action",IF(F15="","Check date",IF(F15&lt;TODAY(),"Expired",IF(F15-TODAY()&lt;=Assumptions!$B$3,"Due in urgent window",IF(F15-TODAY()&lt;=Assumptions!$B$2,"Due in warning window","Current"))))))</f>
        <v/>
      </c>
      <c r="K15" s="15" t="inlineStr">
        <is>
          <t>Fictional sample: expiration date needs a human check.</t>
        </is>
      </c>
    </row>
    <row r="16" ht="31" customHeight="1">
      <c r="A16" s="15" t="n"/>
      <c r="B16" s="15" t="n"/>
      <c r="C16" s="15" t="n"/>
      <c r="D16" s="15" t="n"/>
      <c r="E16" s="16" t="n"/>
      <c r="F16" s="16" t="n"/>
      <c r="G16" s="15" t="n"/>
      <c r="H16" s="15" t="n"/>
      <c r="I16" s="9">
        <f>IF(OR(D16="",F16=""),"",IFERROR(F16-TODAY(),""))</f>
        <v/>
      </c>
      <c r="J16" s="17">
        <f>IF(D16="","",IF(H16="Not Required","No action",IF(F16="","Check date",IF(F16&lt;TODAY(),"Expired",IF(F16-TODAY()&lt;=Assumptions!$B$3,"Due in urgent window",IF(F16-TODAY()&lt;=Assumptions!$B$2,"Due in warning window","Current"))))))</f>
        <v/>
      </c>
      <c r="K16" s="15" t="n"/>
    </row>
    <row r="17" ht="31" customHeight="1">
      <c r="A17" s="15" t="n"/>
      <c r="B17" s="15" t="n"/>
      <c r="C17" s="15" t="n"/>
      <c r="D17" s="15" t="n"/>
      <c r="E17" s="16" t="n"/>
      <c r="F17" s="16" t="n"/>
      <c r="G17" s="15" t="n"/>
      <c r="H17" s="15" t="n"/>
      <c r="I17" s="11">
        <f>IF(OR(D17="",F17=""),"",IFERROR(F17-TODAY(),""))</f>
        <v/>
      </c>
      <c r="J17" s="18">
        <f>IF(D17="","",IF(H17="Not Required","No action",IF(F17="","Check date",IF(F17&lt;TODAY(),"Expired",IF(F17-TODAY()&lt;=Assumptions!$B$3,"Due in urgent window",IF(F17-TODAY()&lt;=Assumptions!$B$2,"Due in warning window","Current"))))))</f>
        <v/>
      </c>
      <c r="K17" s="15" t="n"/>
    </row>
    <row r="18" ht="31" customHeight="1">
      <c r="A18" s="15" t="n"/>
      <c r="B18" s="15" t="n"/>
      <c r="C18" s="15" t="n"/>
      <c r="D18" s="15" t="n"/>
      <c r="E18" s="16" t="n"/>
      <c r="F18" s="16" t="n"/>
      <c r="G18" s="15" t="n"/>
      <c r="H18" s="15" t="n"/>
      <c r="I18" s="9">
        <f>IF(OR(D18="",F18=""),"",IFERROR(F18-TODAY(),""))</f>
        <v/>
      </c>
      <c r="J18" s="17">
        <f>IF(D18="","",IF(H18="Not Required","No action",IF(F18="","Check date",IF(F18&lt;TODAY(),"Expired",IF(F18-TODAY()&lt;=Assumptions!$B$3,"Due in urgent window",IF(F18-TODAY()&lt;=Assumptions!$B$2,"Due in warning window","Current"))))))</f>
        <v/>
      </c>
      <c r="K18" s="15" t="n"/>
    </row>
    <row r="19" ht="31" customHeight="1">
      <c r="A19" s="15" t="n"/>
      <c r="B19" s="15" t="n"/>
      <c r="C19" s="15" t="n"/>
      <c r="D19" s="15" t="n"/>
      <c r="E19" s="16" t="n"/>
      <c r="F19" s="16" t="n"/>
      <c r="G19" s="15" t="n"/>
      <c r="H19" s="15" t="n"/>
      <c r="I19" s="11">
        <f>IF(OR(D19="",F19=""),"",IFERROR(F19-TODAY(),""))</f>
        <v/>
      </c>
      <c r="J19" s="18">
        <f>IF(D19="","",IF(H19="Not Required","No action",IF(F19="","Check date",IF(F19&lt;TODAY(),"Expired",IF(F19-TODAY()&lt;=Assumptions!$B$3,"Due in urgent window",IF(F19-TODAY()&lt;=Assumptions!$B$2,"Due in warning window","Current"))))))</f>
        <v/>
      </c>
      <c r="K19" s="15" t="n"/>
    </row>
    <row r="20" ht="31" customHeight="1">
      <c r="A20" s="15" t="n"/>
      <c r="B20" s="15" t="n"/>
      <c r="C20" s="15" t="n"/>
      <c r="D20" s="15" t="n"/>
      <c r="E20" s="16" t="n"/>
      <c r="F20" s="16" t="n"/>
      <c r="G20" s="15" t="n"/>
      <c r="H20" s="15" t="n"/>
      <c r="I20" s="9">
        <f>IF(OR(D20="",F20=""),"",IFERROR(F20-TODAY(),""))</f>
        <v/>
      </c>
      <c r="J20" s="17">
        <f>IF(D20="","",IF(H20="Not Required","No action",IF(F20="","Check date",IF(F20&lt;TODAY(),"Expired",IF(F20-TODAY()&lt;=Assumptions!$B$3,"Due in urgent window",IF(F20-TODAY()&lt;=Assumptions!$B$2,"Due in warning window","Current"))))))</f>
        <v/>
      </c>
      <c r="K20" s="15" t="n"/>
    </row>
    <row r="21" ht="31" customHeight="1">
      <c r="A21" s="15" t="n"/>
      <c r="B21" s="15" t="n"/>
      <c r="C21" s="15" t="n"/>
      <c r="D21" s="15" t="n"/>
      <c r="E21" s="16" t="n"/>
      <c r="F21" s="16" t="n"/>
      <c r="G21" s="15" t="n"/>
      <c r="H21" s="15" t="n"/>
      <c r="I21" s="11">
        <f>IF(OR(D21="",F21=""),"",IFERROR(F21-TODAY(),""))</f>
        <v/>
      </c>
      <c r="J21" s="18">
        <f>IF(D21="","",IF(H21="Not Required","No action",IF(F21="","Check date",IF(F21&lt;TODAY(),"Expired",IF(F21-TODAY()&lt;=Assumptions!$B$3,"Due in urgent window",IF(F21-TODAY()&lt;=Assumptions!$B$2,"Due in warning window","Current"))))))</f>
        <v/>
      </c>
      <c r="K21" s="15" t="n"/>
    </row>
    <row r="22" ht="31" customHeight="1">
      <c r="A22" s="15" t="n"/>
      <c r="B22" s="15" t="n"/>
      <c r="C22" s="15" t="n"/>
      <c r="D22" s="15" t="n"/>
      <c r="E22" s="16" t="n"/>
      <c r="F22" s="16" t="n"/>
      <c r="G22" s="15" t="n"/>
      <c r="H22" s="15" t="n"/>
      <c r="I22" s="9">
        <f>IF(OR(D22="",F22=""),"",IFERROR(F22-TODAY(),""))</f>
        <v/>
      </c>
      <c r="J22" s="17">
        <f>IF(D22="","",IF(H22="Not Required","No action",IF(F22="","Check date",IF(F22&lt;TODAY(),"Expired",IF(F22-TODAY()&lt;=Assumptions!$B$3,"Due in urgent window",IF(F22-TODAY()&lt;=Assumptions!$B$2,"Due in warning window","Current"))))))</f>
        <v/>
      </c>
      <c r="K22" s="15" t="n"/>
    </row>
    <row r="23" ht="31" customHeight="1">
      <c r="A23" s="15" t="n"/>
      <c r="B23" s="15" t="n"/>
      <c r="C23" s="15" t="n"/>
      <c r="D23" s="15" t="n"/>
      <c r="E23" s="16" t="n"/>
      <c r="F23" s="16" t="n"/>
      <c r="G23" s="15" t="n"/>
      <c r="H23" s="15" t="n"/>
      <c r="I23" s="11">
        <f>IF(OR(D23="",F23=""),"",IFERROR(F23-TODAY(),""))</f>
        <v/>
      </c>
      <c r="J23" s="18">
        <f>IF(D23="","",IF(H23="Not Required","No action",IF(F23="","Check date",IF(F23&lt;TODAY(),"Expired",IF(F23-TODAY()&lt;=Assumptions!$B$3,"Due in urgent window",IF(F23-TODAY()&lt;=Assumptions!$B$2,"Due in warning window","Current"))))))</f>
        <v/>
      </c>
      <c r="K23" s="15" t="n"/>
    </row>
    <row r="24" ht="31" customHeight="1">
      <c r="A24" s="15" t="n"/>
      <c r="B24" s="15" t="n"/>
      <c r="C24" s="15" t="n"/>
      <c r="D24" s="15" t="n"/>
      <c r="E24" s="16" t="n"/>
      <c r="F24" s="16" t="n"/>
      <c r="G24" s="15" t="n"/>
      <c r="H24" s="15" t="n"/>
      <c r="I24" s="9">
        <f>IF(OR(D24="",F24=""),"",IFERROR(F24-TODAY(),""))</f>
        <v/>
      </c>
      <c r="J24" s="17">
        <f>IF(D24="","",IF(H24="Not Required","No action",IF(F24="","Check date",IF(F24&lt;TODAY(),"Expired",IF(F24-TODAY()&lt;=Assumptions!$B$3,"Due in urgent window",IF(F24-TODAY()&lt;=Assumptions!$B$2,"Due in warning window","Current"))))))</f>
        <v/>
      </c>
      <c r="K24" s="15" t="n"/>
    </row>
    <row r="25" ht="31" customHeight="1">
      <c r="A25" s="15" t="n"/>
      <c r="B25" s="15" t="n"/>
      <c r="C25" s="15" t="n"/>
      <c r="D25" s="15" t="n"/>
      <c r="E25" s="16" t="n"/>
      <c r="F25" s="16" t="n"/>
      <c r="G25" s="15" t="n"/>
      <c r="H25" s="15" t="n"/>
      <c r="I25" s="11">
        <f>IF(OR(D25="",F25=""),"",IFERROR(F25-TODAY(),""))</f>
        <v/>
      </c>
      <c r="J25" s="18">
        <f>IF(D25="","",IF(H25="Not Required","No action",IF(F25="","Check date",IF(F25&lt;TODAY(),"Expired",IF(F25-TODAY()&lt;=Assumptions!$B$3,"Due in urgent window",IF(F25-TODAY()&lt;=Assumptions!$B$2,"Due in warning window","Current"))))))</f>
        <v/>
      </c>
      <c r="K25" s="15" t="n"/>
    </row>
    <row r="26" ht="31" customHeight="1">
      <c r="A26" s="15" t="n"/>
      <c r="B26" s="15" t="n"/>
      <c r="C26" s="15" t="n"/>
      <c r="D26" s="15" t="n"/>
      <c r="E26" s="16" t="n"/>
      <c r="F26" s="16" t="n"/>
      <c r="G26" s="15" t="n"/>
      <c r="H26" s="15" t="n"/>
      <c r="I26" s="9">
        <f>IF(OR(D26="",F26=""),"",IFERROR(F26-TODAY(),""))</f>
        <v/>
      </c>
      <c r="J26" s="17">
        <f>IF(D26="","",IF(H26="Not Required","No action",IF(F26="","Check date",IF(F26&lt;TODAY(),"Expired",IF(F26-TODAY()&lt;=Assumptions!$B$3,"Due in urgent window",IF(F26-TODAY()&lt;=Assumptions!$B$2,"Due in warning window","Current"))))))</f>
        <v/>
      </c>
      <c r="K26" s="15" t="n"/>
    </row>
    <row r="27" ht="31" customHeight="1">
      <c r="A27" s="15" t="n"/>
      <c r="B27" s="15" t="n"/>
      <c r="C27" s="15" t="n"/>
      <c r="D27" s="15" t="n"/>
      <c r="E27" s="16" t="n"/>
      <c r="F27" s="16" t="n"/>
      <c r="G27" s="15" t="n"/>
      <c r="H27" s="15" t="n"/>
      <c r="I27" s="11">
        <f>IF(OR(D27="",F27=""),"",IFERROR(F27-TODAY(),""))</f>
        <v/>
      </c>
      <c r="J27" s="18">
        <f>IF(D27="","",IF(H27="Not Required","No action",IF(F27="","Check date",IF(F27&lt;TODAY(),"Expired",IF(F27-TODAY()&lt;=Assumptions!$B$3,"Due in urgent window",IF(F27-TODAY()&lt;=Assumptions!$B$2,"Due in warning window","Current"))))))</f>
        <v/>
      </c>
      <c r="K27" s="15" t="n"/>
    </row>
    <row r="28" ht="31" customHeight="1">
      <c r="A28" s="15" t="n"/>
      <c r="B28" s="15" t="n"/>
      <c r="C28" s="15" t="n"/>
      <c r="D28" s="15" t="n"/>
      <c r="E28" s="16" t="n"/>
      <c r="F28" s="16" t="n"/>
      <c r="G28" s="15" t="n"/>
      <c r="H28" s="15" t="n"/>
      <c r="I28" s="9">
        <f>IF(OR(D28="",F28=""),"",IFERROR(F28-TODAY(),""))</f>
        <v/>
      </c>
      <c r="J28" s="17">
        <f>IF(D28="","",IF(H28="Not Required","No action",IF(F28="","Check date",IF(F28&lt;TODAY(),"Expired",IF(F28-TODAY()&lt;=Assumptions!$B$3,"Due in urgent window",IF(F28-TODAY()&lt;=Assumptions!$B$2,"Due in warning window","Current"))))))</f>
        <v/>
      </c>
      <c r="K28" s="15" t="n"/>
    </row>
    <row r="29" ht="31" customHeight="1">
      <c r="A29" s="15" t="n"/>
      <c r="B29" s="15" t="n"/>
      <c r="C29" s="15" t="n"/>
      <c r="D29" s="15" t="n"/>
      <c r="E29" s="16" t="n"/>
      <c r="F29" s="16" t="n"/>
      <c r="G29" s="15" t="n"/>
      <c r="H29" s="15" t="n"/>
      <c r="I29" s="11">
        <f>IF(OR(D29="",F29=""),"",IFERROR(F29-TODAY(),""))</f>
        <v/>
      </c>
      <c r="J29" s="18">
        <f>IF(D29="","",IF(H29="Not Required","No action",IF(F29="","Check date",IF(F29&lt;TODAY(),"Expired",IF(F29-TODAY()&lt;=Assumptions!$B$3,"Due in urgent window",IF(F29-TODAY()&lt;=Assumptions!$B$2,"Due in warning window","Current"))))))</f>
        <v/>
      </c>
      <c r="K29" s="15" t="n"/>
    </row>
    <row r="30" ht="31" customHeight="1">
      <c r="A30" s="15" t="n"/>
      <c r="B30" s="15" t="n"/>
      <c r="C30" s="15" t="n"/>
      <c r="D30" s="15" t="n"/>
      <c r="E30" s="16" t="n"/>
      <c r="F30" s="16" t="n"/>
      <c r="G30" s="15" t="n"/>
      <c r="H30" s="15" t="n"/>
      <c r="I30" s="9">
        <f>IF(OR(D30="",F30=""),"",IFERROR(F30-TODAY(),""))</f>
        <v/>
      </c>
      <c r="J30" s="17">
        <f>IF(D30="","",IF(H30="Not Required","No action",IF(F30="","Check date",IF(F30&lt;TODAY(),"Expired",IF(F30-TODAY()&lt;=Assumptions!$B$3,"Due in urgent window",IF(F30-TODAY()&lt;=Assumptions!$B$2,"Due in warning window","Current"))))))</f>
        <v/>
      </c>
      <c r="K30" s="15" t="n"/>
    </row>
    <row r="31" ht="31" customHeight="1">
      <c r="A31" s="15" t="n"/>
      <c r="B31" s="15" t="n"/>
      <c r="C31" s="15" t="n"/>
      <c r="D31" s="15" t="n"/>
      <c r="E31" s="16" t="n"/>
      <c r="F31" s="16" t="n"/>
      <c r="G31" s="15" t="n"/>
      <c r="H31" s="15" t="n"/>
      <c r="I31" s="11">
        <f>IF(OR(D31="",F31=""),"",IFERROR(F31-TODAY(),""))</f>
        <v/>
      </c>
      <c r="J31" s="18">
        <f>IF(D31="","",IF(H31="Not Required","No action",IF(F31="","Check date",IF(F31&lt;TODAY(),"Expired",IF(F31-TODAY()&lt;=Assumptions!$B$3,"Due in urgent window",IF(F31-TODAY()&lt;=Assumptions!$B$2,"Due in warning window","Current"))))))</f>
        <v/>
      </c>
      <c r="K31" s="15" t="n"/>
    </row>
    <row r="32" ht="31" customHeight="1">
      <c r="A32" s="15" t="n"/>
      <c r="B32" s="15" t="n"/>
      <c r="C32" s="15" t="n"/>
      <c r="D32" s="15" t="n"/>
      <c r="E32" s="16" t="n"/>
      <c r="F32" s="16" t="n"/>
      <c r="G32" s="15" t="n"/>
      <c r="H32" s="15" t="n"/>
      <c r="I32" s="9">
        <f>IF(OR(D32="",F32=""),"",IFERROR(F32-TODAY(),""))</f>
        <v/>
      </c>
      <c r="J32" s="17">
        <f>IF(D32="","",IF(H32="Not Required","No action",IF(F32="","Check date",IF(F32&lt;TODAY(),"Expired",IF(F32-TODAY()&lt;=Assumptions!$B$3,"Due in urgent window",IF(F32-TODAY()&lt;=Assumptions!$B$2,"Due in warning window","Current"))))))</f>
        <v/>
      </c>
      <c r="K32" s="15" t="n"/>
    </row>
    <row r="33" ht="31" customHeight="1">
      <c r="A33" s="15" t="n"/>
      <c r="B33" s="15" t="n"/>
      <c r="C33" s="15" t="n"/>
      <c r="D33" s="15" t="n"/>
      <c r="E33" s="16" t="n"/>
      <c r="F33" s="16" t="n"/>
      <c r="G33" s="15" t="n"/>
      <c r="H33" s="15" t="n"/>
      <c r="I33" s="11">
        <f>IF(OR(D33="",F33=""),"",IFERROR(F33-TODAY(),""))</f>
        <v/>
      </c>
      <c r="J33" s="18">
        <f>IF(D33="","",IF(H33="Not Required","No action",IF(F33="","Check date",IF(F33&lt;TODAY(),"Expired",IF(F33-TODAY()&lt;=Assumptions!$B$3,"Due in urgent window",IF(F33-TODAY()&lt;=Assumptions!$B$2,"Due in warning window","Current"))))))</f>
        <v/>
      </c>
      <c r="K33" s="15" t="n"/>
    </row>
    <row r="34" ht="31" customHeight="1">
      <c r="A34" s="15" t="n"/>
      <c r="B34" s="15" t="n"/>
      <c r="C34" s="15" t="n"/>
      <c r="D34" s="15" t="n"/>
      <c r="E34" s="16" t="n"/>
      <c r="F34" s="16" t="n"/>
      <c r="G34" s="15" t="n"/>
      <c r="H34" s="15" t="n"/>
      <c r="I34" s="9">
        <f>IF(OR(D34="",F34=""),"",IFERROR(F34-TODAY(),""))</f>
        <v/>
      </c>
      <c r="J34" s="17">
        <f>IF(D34="","",IF(H34="Not Required","No action",IF(F34="","Check date",IF(F34&lt;TODAY(),"Expired",IF(F34-TODAY()&lt;=Assumptions!$B$3,"Due in urgent window",IF(F34-TODAY()&lt;=Assumptions!$B$2,"Due in warning window","Current"))))))</f>
        <v/>
      </c>
      <c r="K34" s="15" t="n"/>
    </row>
    <row r="35" ht="31" customHeight="1">
      <c r="A35" s="15" t="n"/>
      <c r="B35" s="15" t="n"/>
      <c r="C35" s="15" t="n"/>
      <c r="D35" s="15" t="n"/>
      <c r="E35" s="16" t="n"/>
      <c r="F35" s="16" t="n"/>
      <c r="G35" s="15" t="n"/>
      <c r="H35" s="15" t="n"/>
      <c r="I35" s="11">
        <f>IF(OR(D35="",F35=""),"",IFERROR(F35-TODAY(),""))</f>
        <v/>
      </c>
      <c r="J35" s="18">
        <f>IF(D35="","",IF(H35="Not Required","No action",IF(F35="","Check date",IF(F35&lt;TODAY(),"Expired",IF(F35-TODAY()&lt;=Assumptions!$B$3,"Due in urgent window",IF(F35-TODAY()&lt;=Assumptions!$B$2,"Due in warning window","Current"))))))</f>
        <v/>
      </c>
      <c r="K35" s="15" t="n"/>
    </row>
    <row r="36" ht="31" customHeight="1">
      <c r="A36" s="15" t="n"/>
      <c r="B36" s="15" t="n"/>
      <c r="C36" s="15" t="n"/>
      <c r="D36" s="15" t="n"/>
      <c r="E36" s="16" t="n"/>
      <c r="F36" s="16" t="n"/>
      <c r="G36" s="15" t="n"/>
      <c r="H36" s="15" t="n"/>
      <c r="I36" s="9">
        <f>IF(OR(D36="",F36=""),"",IFERROR(F36-TODAY(),""))</f>
        <v/>
      </c>
      <c r="J36" s="17">
        <f>IF(D36="","",IF(H36="Not Required","No action",IF(F36="","Check date",IF(F36&lt;TODAY(),"Expired",IF(F36-TODAY()&lt;=Assumptions!$B$3,"Due in urgent window",IF(F36-TODAY()&lt;=Assumptions!$B$2,"Due in warning window","Current"))))))</f>
        <v/>
      </c>
      <c r="K36" s="15" t="n"/>
    </row>
    <row r="37" ht="31" customHeight="1">
      <c r="A37" s="15" t="n"/>
      <c r="B37" s="15" t="n"/>
      <c r="C37" s="15" t="n"/>
      <c r="D37" s="15" t="n"/>
      <c r="E37" s="16" t="n"/>
      <c r="F37" s="16" t="n"/>
      <c r="G37" s="15" t="n"/>
      <c r="H37" s="15" t="n"/>
      <c r="I37" s="11">
        <f>IF(OR(D37="",F37=""),"",IFERROR(F37-TODAY(),""))</f>
        <v/>
      </c>
      <c r="J37" s="18">
        <f>IF(D37="","",IF(H37="Not Required","No action",IF(F37="","Check date",IF(F37&lt;TODAY(),"Expired",IF(F37-TODAY()&lt;=Assumptions!$B$3,"Due in urgent window",IF(F37-TODAY()&lt;=Assumptions!$B$2,"Due in warning window","Current"))))))</f>
        <v/>
      </c>
      <c r="K37" s="15" t="n"/>
    </row>
    <row r="38" ht="31" customHeight="1">
      <c r="A38" s="15" t="n"/>
      <c r="B38" s="15" t="n"/>
      <c r="C38" s="15" t="n"/>
      <c r="D38" s="15" t="n"/>
      <c r="E38" s="16" t="n"/>
      <c r="F38" s="16" t="n"/>
      <c r="G38" s="15" t="n"/>
      <c r="H38" s="15" t="n"/>
      <c r="I38" s="9">
        <f>IF(OR(D38="",F38=""),"",IFERROR(F38-TODAY(),""))</f>
        <v/>
      </c>
      <c r="J38" s="17">
        <f>IF(D38="","",IF(H38="Not Required","No action",IF(F38="","Check date",IF(F38&lt;TODAY(),"Expired",IF(F38-TODAY()&lt;=Assumptions!$B$3,"Due in urgent window",IF(F38-TODAY()&lt;=Assumptions!$B$2,"Due in warning window","Current"))))))</f>
        <v/>
      </c>
      <c r="K38" s="15" t="n"/>
    </row>
    <row r="39" ht="31" customHeight="1">
      <c r="A39" s="15" t="n"/>
      <c r="B39" s="15" t="n"/>
      <c r="C39" s="15" t="n"/>
      <c r="D39" s="15" t="n"/>
      <c r="E39" s="16" t="n"/>
      <c r="F39" s="16" t="n"/>
      <c r="G39" s="15" t="n"/>
      <c r="H39" s="15" t="n"/>
      <c r="I39" s="11">
        <f>IF(OR(D39="",F39=""),"",IFERROR(F39-TODAY(),""))</f>
        <v/>
      </c>
      <c r="J39" s="18">
        <f>IF(D39="","",IF(H39="Not Required","No action",IF(F39="","Check date",IF(F39&lt;TODAY(),"Expired",IF(F39-TODAY()&lt;=Assumptions!$B$3,"Due in urgent window",IF(F39-TODAY()&lt;=Assumptions!$B$2,"Due in warning window","Current"))))))</f>
        <v/>
      </c>
      <c r="K39" s="15" t="n"/>
    </row>
    <row r="40" ht="31" customHeight="1">
      <c r="A40" s="15" t="n"/>
      <c r="B40" s="15" t="n"/>
      <c r="C40" s="15" t="n"/>
      <c r="D40" s="15" t="n"/>
      <c r="E40" s="16" t="n"/>
      <c r="F40" s="16" t="n"/>
      <c r="G40" s="15" t="n"/>
      <c r="H40" s="15" t="n"/>
      <c r="I40" s="9">
        <f>IF(OR(D40="",F40=""),"",IFERROR(F40-TODAY(),""))</f>
        <v/>
      </c>
      <c r="J40" s="17">
        <f>IF(D40="","",IF(H40="Not Required","No action",IF(F40="","Check date",IF(F40&lt;TODAY(),"Expired",IF(F40-TODAY()&lt;=Assumptions!$B$3,"Due in urgent window",IF(F40-TODAY()&lt;=Assumptions!$B$2,"Due in warning window","Current"))))))</f>
        <v/>
      </c>
      <c r="K40" s="15" t="n"/>
    </row>
    <row r="41" ht="31" customHeight="1">
      <c r="A41" s="15" t="n"/>
      <c r="B41" s="15" t="n"/>
      <c r="C41" s="15" t="n"/>
      <c r="D41" s="15" t="n"/>
      <c r="E41" s="16" t="n"/>
      <c r="F41" s="16" t="n"/>
      <c r="G41" s="15" t="n"/>
      <c r="H41" s="15" t="n"/>
      <c r="I41" s="11">
        <f>IF(OR(D41="",F41=""),"",IFERROR(F41-TODAY(),""))</f>
        <v/>
      </c>
      <c r="J41" s="18">
        <f>IF(D41="","",IF(H41="Not Required","No action",IF(F41="","Check date",IF(F41&lt;TODAY(),"Expired",IF(F41-TODAY()&lt;=Assumptions!$B$3,"Due in urgent window",IF(F41-TODAY()&lt;=Assumptions!$B$2,"Due in warning window","Current"))))))</f>
        <v/>
      </c>
      <c r="K41" s="15" t="n"/>
    </row>
    <row r="42" ht="31" customHeight="1">
      <c r="A42" s="15" t="n"/>
      <c r="B42" s="15" t="n"/>
      <c r="C42" s="15" t="n"/>
      <c r="D42" s="15" t="n"/>
      <c r="E42" s="16" t="n"/>
      <c r="F42" s="16" t="n"/>
      <c r="G42" s="15" t="n"/>
      <c r="H42" s="15" t="n"/>
      <c r="I42" s="9">
        <f>IF(OR(D42="",F42=""),"",IFERROR(F42-TODAY(),""))</f>
        <v/>
      </c>
      <c r="J42" s="17">
        <f>IF(D42="","",IF(H42="Not Required","No action",IF(F42="","Check date",IF(F42&lt;TODAY(),"Expired",IF(F42-TODAY()&lt;=Assumptions!$B$3,"Due in urgent window",IF(F42-TODAY()&lt;=Assumptions!$B$2,"Due in warning window","Current"))))))</f>
        <v/>
      </c>
      <c r="K42" s="15" t="n"/>
    </row>
    <row r="43" ht="31" customHeight="1">
      <c r="A43" s="15" t="n"/>
      <c r="B43" s="15" t="n"/>
      <c r="C43" s="15" t="n"/>
      <c r="D43" s="15" t="n"/>
      <c r="E43" s="16" t="n"/>
      <c r="F43" s="16" t="n"/>
      <c r="G43" s="15" t="n"/>
      <c r="H43" s="15" t="n"/>
      <c r="I43" s="11">
        <f>IF(OR(D43="",F43=""),"",IFERROR(F43-TODAY(),""))</f>
        <v/>
      </c>
      <c r="J43" s="18">
        <f>IF(D43="","",IF(H43="Not Required","No action",IF(F43="","Check date",IF(F43&lt;TODAY(),"Expired",IF(F43-TODAY()&lt;=Assumptions!$B$3,"Due in urgent window",IF(F43-TODAY()&lt;=Assumptions!$B$2,"Due in warning window","Current"))))))</f>
        <v/>
      </c>
      <c r="K43" s="15" t="n"/>
    </row>
    <row r="44" ht="31" customHeight="1">
      <c r="A44" s="15" t="n"/>
      <c r="B44" s="15" t="n"/>
      <c r="C44" s="15" t="n"/>
      <c r="D44" s="15" t="n"/>
      <c r="E44" s="16" t="n"/>
      <c r="F44" s="16" t="n"/>
      <c r="G44" s="15" t="n"/>
      <c r="H44" s="15" t="n"/>
      <c r="I44" s="9">
        <f>IF(OR(D44="",F44=""),"",IFERROR(F44-TODAY(),""))</f>
        <v/>
      </c>
      <c r="J44" s="17">
        <f>IF(D44="","",IF(H44="Not Required","No action",IF(F44="","Check date",IF(F44&lt;TODAY(),"Expired",IF(F44-TODAY()&lt;=Assumptions!$B$3,"Due in urgent window",IF(F44-TODAY()&lt;=Assumptions!$B$2,"Due in warning window","Current"))))))</f>
        <v/>
      </c>
      <c r="K44" s="15" t="n"/>
    </row>
    <row r="45" ht="31" customHeight="1">
      <c r="A45" s="15" t="n"/>
      <c r="B45" s="15" t="n"/>
      <c r="C45" s="15" t="n"/>
      <c r="D45" s="15" t="n"/>
      <c r="E45" s="16" t="n"/>
      <c r="F45" s="16" t="n"/>
      <c r="G45" s="15" t="n"/>
      <c r="H45" s="15" t="n"/>
      <c r="I45" s="11">
        <f>IF(OR(D45="",F45=""),"",IFERROR(F45-TODAY(),""))</f>
        <v/>
      </c>
      <c r="J45" s="18">
        <f>IF(D45="","",IF(H45="Not Required","No action",IF(F45="","Check date",IF(F45&lt;TODAY(),"Expired",IF(F45-TODAY()&lt;=Assumptions!$B$3,"Due in urgent window",IF(F45-TODAY()&lt;=Assumptions!$B$2,"Due in warning window","Current"))))))</f>
        <v/>
      </c>
      <c r="K45" s="15" t="n"/>
    </row>
    <row r="46" ht="31" customHeight="1">
      <c r="A46" s="15" t="n"/>
      <c r="B46" s="15" t="n"/>
      <c r="C46" s="15" t="n"/>
      <c r="D46" s="15" t="n"/>
      <c r="E46" s="16" t="n"/>
      <c r="F46" s="16" t="n"/>
      <c r="G46" s="15" t="n"/>
      <c r="H46" s="15" t="n"/>
      <c r="I46" s="9">
        <f>IF(OR(D46="",F46=""),"",IFERROR(F46-TODAY(),""))</f>
        <v/>
      </c>
      <c r="J46" s="17">
        <f>IF(D46="","",IF(H46="Not Required","No action",IF(F46="","Check date",IF(F46&lt;TODAY(),"Expired",IF(F46-TODAY()&lt;=Assumptions!$B$3,"Due in urgent window",IF(F46-TODAY()&lt;=Assumptions!$B$2,"Due in warning window","Current"))))))</f>
        <v/>
      </c>
      <c r="K46" s="15" t="n"/>
    </row>
    <row r="47" ht="31" customHeight="1">
      <c r="A47" s="15" t="n"/>
      <c r="B47" s="15" t="n"/>
      <c r="C47" s="15" t="n"/>
      <c r="D47" s="15" t="n"/>
      <c r="E47" s="16" t="n"/>
      <c r="F47" s="16" t="n"/>
      <c r="G47" s="15" t="n"/>
      <c r="H47" s="15" t="n"/>
      <c r="I47" s="11">
        <f>IF(OR(D47="",F47=""),"",IFERROR(F47-TODAY(),""))</f>
        <v/>
      </c>
      <c r="J47" s="18">
        <f>IF(D47="","",IF(H47="Not Required","No action",IF(F47="","Check date",IF(F47&lt;TODAY(),"Expired",IF(F47-TODAY()&lt;=Assumptions!$B$3,"Due in urgent window",IF(F47-TODAY()&lt;=Assumptions!$B$2,"Due in warning window","Current"))))))</f>
        <v/>
      </c>
      <c r="K47" s="15" t="n"/>
    </row>
    <row r="48" ht="31" customHeight="1">
      <c r="A48" s="15" t="n"/>
      <c r="B48" s="15" t="n"/>
      <c r="C48" s="15" t="n"/>
      <c r="D48" s="15" t="n"/>
      <c r="E48" s="16" t="n"/>
      <c r="F48" s="16" t="n"/>
      <c r="G48" s="15" t="n"/>
      <c r="H48" s="15" t="n"/>
      <c r="I48" s="9">
        <f>IF(OR(D48="",F48=""),"",IFERROR(F48-TODAY(),""))</f>
        <v/>
      </c>
      <c r="J48" s="17">
        <f>IF(D48="","",IF(H48="Not Required","No action",IF(F48="","Check date",IF(F48&lt;TODAY(),"Expired",IF(F48-TODAY()&lt;=Assumptions!$B$3,"Due in urgent window",IF(F48-TODAY()&lt;=Assumptions!$B$2,"Due in warning window","Current"))))))</f>
        <v/>
      </c>
      <c r="K48" s="15" t="n"/>
    </row>
    <row r="49" ht="31" customHeight="1">
      <c r="A49" s="15" t="n"/>
      <c r="B49" s="15" t="n"/>
      <c r="C49" s="15" t="n"/>
      <c r="D49" s="15" t="n"/>
      <c r="E49" s="16" t="n"/>
      <c r="F49" s="16" t="n"/>
      <c r="G49" s="15" t="n"/>
      <c r="H49" s="15" t="n"/>
      <c r="I49" s="11">
        <f>IF(OR(D49="",F49=""),"",IFERROR(F49-TODAY(),""))</f>
        <v/>
      </c>
      <c r="J49" s="18">
        <f>IF(D49="","",IF(H49="Not Required","No action",IF(F49="","Check date",IF(F49&lt;TODAY(),"Expired",IF(F49-TODAY()&lt;=Assumptions!$B$3,"Due in urgent window",IF(F49-TODAY()&lt;=Assumptions!$B$2,"Due in warning window","Current"))))))</f>
        <v/>
      </c>
      <c r="K49" s="15" t="n"/>
    </row>
    <row r="50" ht="31" customHeight="1">
      <c r="A50" s="15" t="n"/>
      <c r="B50" s="15" t="n"/>
      <c r="C50" s="15" t="n"/>
      <c r="D50" s="15" t="n"/>
      <c r="E50" s="16" t="n"/>
      <c r="F50" s="16" t="n"/>
      <c r="G50" s="15" t="n"/>
      <c r="H50" s="15" t="n"/>
      <c r="I50" s="9">
        <f>IF(OR(D50="",F50=""),"",IFERROR(F50-TODAY(),""))</f>
        <v/>
      </c>
      <c r="J50" s="17">
        <f>IF(D50="","",IF(H50="Not Required","No action",IF(F50="","Check date",IF(F50&lt;TODAY(),"Expired",IF(F50-TODAY()&lt;=Assumptions!$B$3,"Due in urgent window",IF(F50-TODAY()&lt;=Assumptions!$B$2,"Due in warning window","Current"))))))</f>
        <v/>
      </c>
      <c r="K50" s="15" t="n"/>
    </row>
    <row r="51" ht="31" customHeight="1">
      <c r="A51" s="15" t="n"/>
      <c r="B51" s="15" t="n"/>
      <c r="C51" s="15" t="n"/>
      <c r="D51" s="15" t="n"/>
      <c r="E51" s="16" t="n"/>
      <c r="F51" s="16" t="n"/>
      <c r="G51" s="15" t="n"/>
      <c r="H51" s="15" t="n"/>
      <c r="I51" s="11">
        <f>IF(OR(D51="",F51=""),"",IFERROR(F51-TODAY(),""))</f>
        <v/>
      </c>
      <c r="J51" s="18">
        <f>IF(D51="","",IF(H51="Not Required","No action",IF(F51="","Check date",IF(F51&lt;TODAY(),"Expired",IF(F51-TODAY()&lt;=Assumptions!$B$3,"Due in urgent window",IF(F51-TODAY()&lt;=Assumptions!$B$2,"Due in warning window","Current"))))))</f>
        <v/>
      </c>
      <c r="K51" s="15" t="n"/>
    </row>
    <row r="52" ht="31" customHeight="1">
      <c r="A52" s="15" t="n"/>
      <c r="B52" s="15" t="n"/>
      <c r="C52" s="15" t="n"/>
      <c r="D52" s="15" t="n"/>
      <c r="E52" s="16" t="n"/>
      <c r="F52" s="16" t="n"/>
      <c r="G52" s="15" t="n"/>
      <c r="H52" s="15" t="n"/>
      <c r="I52" s="9">
        <f>IF(OR(D52="",F52=""),"",IFERROR(F52-TODAY(),""))</f>
        <v/>
      </c>
      <c r="J52" s="17">
        <f>IF(D52="","",IF(H52="Not Required","No action",IF(F52="","Check date",IF(F52&lt;TODAY(),"Expired",IF(F52-TODAY()&lt;=Assumptions!$B$3,"Due in urgent window",IF(F52-TODAY()&lt;=Assumptions!$B$2,"Due in warning window","Current"))))))</f>
        <v/>
      </c>
      <c r="K52" s="15" t="n"/>
    </row>
    <row r="53" ht="31" customHeight="1">
      <c r="A53" s="15" t="n"/>
      <c r="B53" s="15" t="n"/>
      <c r="C53" s="15" t="n"/>
      <c r="D53" s="15" t="n"/>
      <c r="E53" s="16" t="n"/>
      <c r="F53" s="16" t="n"/>
      <c r="G53" s="15" t="n"/>
      <c r="H53" s="15" t="n"/>
      <c r="I53" s="11">
        <f>IF(OR(D53="",F53=""),"",IFERROR(F53-TODAY(),""))</f>
        <v/>
      </c>
      <c r="J53" s="18">
        <f>IF(D53="","",IF(H53="Not Required","No action",IF(F53="","Check date",IF(F53&lt;TODAY(),"Expired",IF(F53-TODAY()&lt;=Assumptions!$B$3,"Due in urgent window",IF(F53-TODAY()&lt;=Assumptions!$B$2,"Due in warning window","Current"))))))</f>
        <v/>
      </c>
      <c r="K53" s="15" t="n"/>
    </row>
    <row r="54" ht="31" customHeight="1">
      <c r="A54" s="15" t="n"/>
      <c r="B54" s="15" t="n"/>
      <c r="C54" s="15" t="n"/>
      <c r="D54" s="15" t="n"/>
      <c r="E54" s="16" t="n"/>
      <c r="F54" s="16" t="n"/>
      <c r="G54" s="15" t="n"/>
      <c r="H54" s="15" t="n"/>
      <c r="I54" s="9">
        <f>IF(OR(D54="",F54=""),"",IFERROR(F54-TODAY(),""))</f>
        <v/>
      </c>
      <c r="J54" s="17">
        <f>IF(D54="","",IF(H54="Not Required","No action",IF(F54="","Check date",IF(F54&lt;TODAY(),"Expired",IF(F54-TODAY()&lt;=Assumptions!$B$3,"Due in urgent window",IF(F54-TODAY()&lt;=Assumptions!$B$2,"Due in warning window","Current"))))))</f>
        <v/>
      </c>
      <c r="K54" s="15" t="n"/>
    </row>
    <row r="55" ht="31" customHeight="1">
      <c r="A55" s="15" t="n"/>
      <c r="B55" s="15" t="n"/>
      <c r="C55" s="15" t="n"/>
      <c r="D55" s="15" t="n"/>
      <c r="E55" s="16" t="n"/>
      <c r="F55" s="16" t="n"/>
      <c r="G55" s="15" t="n"/>
      <c r="H55" s="15" t="n"/>
      <c r="I55" s="11">
        <f>IF(OR(D55="",F55=""),"",IFERROR(F55-TODAY(),""))</f>
        <v/>
      </c>
      <c r="J55" s="18">
        <f>IF(D55="","",IF(H55="Not Required","No action",IF(F55="","Check date",IF(F55&lt;TODAY(),"Expired",IF(F55-TODAY()&lt;=Assumptions!$B$3,"Due in urgent window",IF(F55-TODAY()&lt;=Assumptions!$B$2,"Due in warning window","Current"))))))</f>
        <v/>
      </c>
      <c r="K55" s="15" t="n"/>
    </row>
    <row r="56" ht="31" customHeight="1">
      <c r="A56" s="15" t="n"/>
      <c r="B56" s="15" t="n"/>
      <c r="C56" s="15" t="n"/>
      <c r="D56" s="15" t="n"/>
      <c r="E56" s="16" t="n"/>
      <c r="F56" s="16" t="n"/>
      <c r="G56" s="15" t="n"/>
      <c r="H56" s="15" t="n"/>
      <c r="I56" s="9">
        <f>IF(OR(D56="",F56=""),"",IFERROR(F56-TODAY(),""))</f>
        <v/>
      </c>
      <c r="J56" s="17">
        <f>IF(D56="","",IF(H56="Not Required","No action",IF(F56="","Check date",IF(F56&lt;TODAY(),"Expired",IF(F56-TODAY()&lt;=Assumptions!$B$3,"Due in urgent window",IF(F56-TODAY()&lt;=Assumptions!$B$2,"Due in warning window","Current"))))))</f>
        <v/>
      </c>
      <c r="K56" s="15" t="n"/>
    </row>
    <row r="57" ht="31" customHeight="1">
      <c r="A57" s="15" t="n"/>
      <c r="B57" s="15" t="n"/>
      <c r="C57" s="15" t="n"/>
      <c r="D57" s="15" t="n"/>
      <c r="E57" s="16" t="n"/>
      <c r="F57" s="16" t="n"/>
      <c r="G57" s="15" t="n"/>
      <c r="H57" s="15" t="n"/>
      <c r="I57" s="11">
        <f>IF(OR(D57="",F57=""),"",IFERROR(F57-TODAY(),""))</f>
        <v/>
      </c>
      <c r="J57" s="18">
        <f>IF(D57="","",IF(H57="Not Required","No action",IF(F57="","Check date",IF(F57&lt;TODAY(),"Expired",IF(F57-TODAY()&lt;=Assumptions!$B$3,"Due in urgent window",IF(F57-TODAY()&lt;=Assumptions!$B$2,"Due in warning window","Current"))))))</f>
        <v/>
      </c>
      <c r="K57" s="15" t="n"/>
    </row>
    <row r="58" ht="31" customHeight="1">
      <c r="A58" s="15" t="n"/>
      <c r="B58" s="15" t="n"/>
      <c r="C58" s="15" t="n"/>
      <c r="D58" s="15" t="n"/>
      <c r="E58" s="16" t="n"/>
      <c r="F58" s="16" t="n"/>
      <c r="G58" s="15" t="n"/>
      <c r="H58" s="15" t="n"/>
      <c r="I58" s="9">
        <f>IF(OR(D58="",F58=""),"",IFERROR(F58-TODAY(),""))</f>
        <v/>
      </c>
      <c r="J58" s="17">
        <f>IF(D58="","",IF(H58="Not Required","No action",IF(F58="","Check date",IF(F58&lt;TODAY(),"Expired",IF(F58-TODAY()&lt;=Assumptions!$B$3,"Due in urgent window",IF(F58-TODAY()&lt;=Assumptions!$B$2,"Due in warning window","Current"))))))</f>
        <v/>
      </c>
      <c r="K58" s="15" t="n"/>
    </row>
    <row r="59" ht="31" customHeight="1">
      <c r="A59" s="15" t="n"/>
      <c r="B59" s="15" t="n"/>
      <c r="C59" s="15" t="n"/>
      <c r="D59" s="15" t="n"/>
      <c r="E59" s="16" t="n"/>
      <c r="F59" s="16" t="n"/>
      <c r="G59" s="15" t="n"/>
      <c r="H59" s="15" t="n"/>
      <c r="I59" s="11">
        <f>IF(OR(D59="",F59=""),"",IFERROR(F59-TODAY(),""))</f>
        <v/>
      </c>
      <c r="J59" s="18">
        <f>IF(D59="","",IF(H59="Not Required","No action",IF(F59="","Check date",IF(F59&lt;TODAY(),"Expired",IF(F59-TODAY()&lt;=Assumptions!$B$3,"Due in urgent window",IF(F59-TODAY()&lt;=Assumptions!$B$2,"Due in warning window","Current"))))))</f>
        <v/>
      </c>
      <c r="K59" s="15" t="n"/>
    </row>
    <row r="60" ht="31" customHeight="1">
      <c r="A60" s="15" t="n"/>
      <c r="B60" s="15" t="n"/>
      <c r="C60" s="15" t="n"/>
      <c r="D60" s="15" t="n"/>
      <c r="E60" s="16" t="n"/>
      <c r="F60" s="16" t="n"/>
      <c r="G60" s="15" t="n"/>
      <c r="H60" s="15" t="n"/>
      <c r="I60" s="9">
        <f>IF(OR(D60="",F60=""),"",IFERROR(F60-TODAY(),""))</f>
        <v/>
      </c>
      <c r="J60" s="17">
        <f>IF(D60="","",IF(H60="Not Required","No action",IF(F60="","Check date",IF(F60&lt;TODAY(),"Expired",IF(F60-TODAY()&lt;=Assumptions!$B$3,"Due in urgent window",IF(F60-TODAY()&lt;=Assumptions!$B$2,"Due in warning window","Current"))))))</f>
        <v/>
      </c>
      <c r="K60" s="15" t="n"/>
    </row>
    <row r="61" ht="31" customHeight="1">
      <c r="A61" s="15" t="n"/>
      <c r="B61" s="15" t="n"/>
      <c r="C61" s="15" t="n"/>
      <c r="D61" s="15" t="n"/>
      <c r="E61" s="16" t="n"/>
      <c r="F61" s="16" t="n"/>
      <c r="G61" s="15" t="n"/>
      <c r="H61" s="15" t="n"/>
      <c r="I61" s="11">
        <f>IF(OR(D61="",F61=""),"",IFERROR(F61-TODAY(),""))</f>
        <v/>
      </c>
      <c r="J61" s="18">
        <f>IF(D61="","",IF(H61="Not Required","No action",IF(F61="","Check date",IF(F61&lt;TODAY(),"Expired",IF(F61-TODAY()&lt;=Assumptions!$B$3,"Due in urgent window",IF(F61-TODAY()&lt;=Assumptions!$B$2,"Due in warning window","Current"))))))</f>
        <v/>
      </c>
      <c r="K61" s="15" t="n"/>
    </row>
    <row r="62" ht="31" customHeight="1">
      <c r="A62" s="15" t="n"/>
      <c r="B62" s="15" t="n"/>
      <c r="C62" s="15" t="n"/>
      <c r="D62" s="15" t="n"/>
      <c r="E62" s="16" t="n"/>
      <c r="F62" s="16" t="n"/>
      <c r="G62" s="15" t="n"/>
      <c r="H62" s="15" t="n"/>
      <c r="I62" s="9">
        <f>IF(OR(D62="",F62=""),"",IFERROR(F62-TODAY(),""))</f>
        <v/>
      </c>
      <c r="J62" s="17">
        <f>IF(D62="","",IF(H62="Not Required","No action",IF(F62="","Check date",IF(F62&lt;TODAY(),"Expired",IF(F62-TODAY()&lt;=Assumptions!$B$3,"Due in urgent window",IF(F62-TODAY()&lt;=Assumptions!$B$2,"Due in warning window","Current"))))))</f>
        <v/>
      </c>
      <c r="K62" s="15" t="n"/>
    </row>
    <row r="63" ht="31" customHeight="1">
      <c r="A63" s="15" t="n"/>
      <c r="B63" s="15" t="n"/>
      <c r="C63" s="15" t="n"/>
      <c r="D63" s="15" t="n"/>
      <c r="E63" s="16" t="n"/>
      <c r="F63" s="16" t="n"/>
      <c r="G63" s="15" t="n"/>
      <c r="H63" s="15" t="n"/>
      <c r="I63" s="11">
        <f>IF(OR(D63="",F63=""),"",IFERROR(F63-TODAY(),""))</f>
        <v/>
      </c>
      <c r="J63" s="18">
        <f>IF(D63="","",IF(H63="Not Required","No action",IF(F63="","Check date",IF(F63&lt;TODAY(),"Expired",IF(F63-TODAY()&lt;=Assumptions!$B$3,"Due in urgent window",IF(F63-TODAY()&lt;=Assumptions!$B$2,"Due in warning window","Current"))))))</f>
        <v/>
      </c>
      <c r="K63" s="15" t="n"/>
    </row>
    <row r="64" ht="31" customHeight="1">
      <c r="A64" s="15" t="n"/>
      <c r="B64" s="15" t="n"/>
      <c r="C64" s="15" t="n"/>
      <c r="D64" s="15" t="n"/>
      <c r="E64" s="16" t="n"/>
      <c r="F64" s="16" t="n"/>
      <c r="G64" s="15" t="n"/>
      <c r="H64" s="15" t="n"/>
      <c r="I64" s="9">
        <f>IF(OR(D64="",F64=""),"",IFERROR(F64-TODAY(),""))</f>
        <v/>
      </c>
      <c r="J64" s="17">
        <f>IF(D64="","",IF(H64="Not Required","No action",IF(F64="","Check date",IF(F64&lt;TODAY(),"Expired",IF(F64-TODAY()&lt;=Assumptions!$B$3,"Due in urgent window",IF(F64-TODAY()&lt;=Assumptions!$B$2,"Due in warning window","Current"))))))</f>
        <v/>
      </c>
      <c r="K64" s="15" t="n"/>
    </row>
    <row r="65" ht="31" customHeight="1">
      <c r="A65" s="15" t="n"/>
      <c r="B65" s="15" t="n"/>
      <c r="C65" s="15" t="n"/>
      <c r="D65" s="15" t="n"/>
      <c r="E65" s="16" t="n"/>
      <c r="F65" s="16" t="n"/>
      <c r="G65" s="15" t="n"/>
      <c r="H65" s="15" t="n"/>
      <c r="I65" s="11">
        <f>IF(OR(D65="",F65=""),"",IFERROR(F65-TODAY(),""))</f>
        <v/>
      </c>
      <c r="J65" s="18">
        <f>IF(D65="","",IF(H65="Not Required","No action",IF(F65="","Check date",IF(F65&lt;TODAY(),"Expired",IF(F65-TODAY()&lt;=Assumptions!$B$3,"Due in urgent window",IF(F65-TODAY()&lt;=Assumptions!$B$2,"Due in warning window","Current"))))))</f>
        <v/>
      </c>
      <c r="K65" s="15" t="n"/>
    </row>
    <row r="66" ht="31" customHeight="1">
      <c r="A66" s="15" t="n"/>
      <c r="B66" s="15" t="n"/>
      <c r="C66" s="15" t="n"/>
      <c r="D66" s="15" t="n"/>
      <c r="E66" s="16" t="n"/>
      <c r="F66" s="16" t="n"/>
      <c r="G66" s="15" t="n"/>
      <c r="H66" s="15" t="n"/>
      <c r="I66" s="9">
        <f>IF(OR(D66="",F66=""),"",IFERROR(F66-TODAY(),""))</f>
        <v/>
      </c>
      <c r="J66" s="17">
        <f>IF(D66="","",IF(H66="Not Required","No action",IF(F66="","Check date",IF(F66&lt;TODAY(),"Expired",IF(F66-TODAY()&lt;=Assumptions!$B$3,"Due in urgent window",IF(F66-TODAY()&lt;=Assumptions!$B$2,"Due in warning window","Current"))))))</f>
        <v/>
      </c>
      <c r="K66" s="15" t="n"/>
    </row>
    <row r="67" ht="31" customHeight="1">
      <c r="A67" s="15" t="n"/>
      <c r="B67" s="15" t="n"/>
      <c r="C67" s="15" t="n"/>
      <c r="D67" s="15" t="n"/>
      <c r="E67" s="16" t="n"/>
      <c r="F67" s="16" t="n"/>
      <c r="G67" s="15" t="n"/>
      <c r="H67" s="15" t="n"/>
      <c r="I67" s="11">
        <f>IF(OR(D67="",F67=""),"",IFERROR(F67-TODAY(),""))</f>
        <v/>
      </c>
      <c r="J67" s="18">
        <f>IF(D67="","",IF(H67="Not Required","No action",IF(F67="","Check date",IF(F67&lt;TODAY(),"Expired",IF(F67-TODAY()&lt;=Assumptions!$B$3,"Due in urgent window",IF(F67-TODAY()&lt;=Assumptions!$B$2,"Due in warning window","Current"))))))</f>
        <v/>
      </c>
      <c r="K67" s="15" t="n"/>
    </row>
    <row r="68" ht="31" customHeight="1">
      <c r="A68" s="15" t="n"/>
      <c r="B68" s="15" t="n"/>
      <c r="C68" s="15" t="n"/>
      <c r="D68" s="15" t="n"/>
      <c r="E68" s="16" t="n"/>
      <c r="F68" s="16" t="n"/>
      <c r="G68" s="15" t="n"/>
      <c r="H68" s="15" t="n"/>
      <c r="I68" s="9">
        <f>IF(OR(D68="",F68=""),"",IFERROR(F68-TODAY(),""))</f>
        <v/>
      </c>
      <c r="J68" s="17">
        <f>IF(D68="","",IF(H68="Not Required","No action",IF(F68="","Check date",IF(F68&lt;TODAY(),"Expired",IF(F68-TODAY()&lt;=Assumptions!$B$3,"Due in urgent window",IF(F68-TODAY()&lt;=Assumptions!$B$2,"Due in warning window","Current"))))))</f>
        <v/>
      </c>
      <c r="K68" s="15" t="n"/>
    </row>
    <row r="69" ht="31" customHeight="1">
      <c r="A69" s="15" t="n"/>
      <c r="B69" s="15" t="n"/>
      <c r="C69" s="15" t="n"/>
      <c r="D69" s="15" t="n"/>
      <c r="E69" s="16" t="n"/>
      <c r="F69" s="16" t="n"/>
      <c r="G69" s="15" t="n"/>
      <c r="H69" s="15" t="n"/>
      <c r="I69" s="11">
        <f>IF(OR(D69="",F69=""),"",IFERROR(F69-TODAY(),""))</f>
        <v/>
      </c>
      <c r="J69" s="18">
        <f>IF(D69="","",IF(H69="Not Required","No action",IF(F69="","Check date",IF(F69&lt;TODAY(),"Expired",IF(F69-TODAY()&lt;=Assumptions!$B$3,"Due in urgent window",IF(F69-TODAY()&lt;=Assumptions!$B$2,"Due in warning window","Current"))))))</f>
        <v/>
      </c>
      <c r="K69" s="15" t="n"/>
    </row>
    <row r="70" ht="31" customHeight="1">
      <c r="A70" s="15" t="n"/>
      <c r="B70" s="15" t="n"/>
      <c r="C70" s="15" t="n"/>
      <c r="D70" s="15" t="n"/>
      <c r="E70" s="16" t="n"/>
      <c r="F70" s="16" t="n"/>
      <c r="G70" s="15" t="n"/>
      <c r="H70" s="15" t="n"/>
      <c r="I70" s="9">
        <f>IF(OR(D70="",F70=""),"",IFERROR(F70-TODAY(),""))</f>
        <v/>
      </c>
      <c r="J70" s="17">
        <f>IF(D70="","",IF(H70="Not Required","No action",IF(F70="","Check date",IF(F70&lt;TODAY(),"Expired",IF(F70-TODAY()&lt;=Assumptions!$B$3,"Due in urgent window",IF(F70-TODAY()&lt;=Assumptions!$B$2,"Due in warning window","Current"))))))</f>
        <v/>
      </c>
      <c r="K70" s="15" t="n"/>
    </row>
    <row r="71" ht="31" customHeight="1">
      <c r="A71" s="15" t="n"/>
      <c r="B71" s="15" t="n"/>
      <c r="C71" s="15" t="n"/>
      <c r="D71" s="15" t="n"/>
      <c r="E71" s="16" t="n"/>
      <c r="F71" s="16" t="n"/>
      <c r="G71" s="15" t="n"/>
      <c r="H71" s="15" t="n"/>
      <c r="I71" s="11">
        <f>IF(OR(D71="",F71=""),"",IFERROR(F71-TODAY(),""))</f>
        <v/>
      </c>
      <c r="J71" s="18">
        <f>IF(D71="","",IF(H71="Not Required","No action",IF(F71="","Check date",IF(F71&lt;TODAY(),"Expired",IF(F71-TODAY()&lt;=Assumptions!$B$3,"Due in urgent window",IF(F71-TODAY()&lt;=Assumptions!$B$2,"Due in warning window","Current"))))))</f>
        <v/>
      </c>
      <c r="K71" s="15" t="n"/>
    </row>
    <row r="72" ht="31" customHeight="1">
      <c r="A72" s="15" t="n"/>
      <c r="B72" s="15" t="n"/>
      <c r="C72" s="15" t="n"/>
      <c r="D72" s="15" t="n"/>
      <c r="E72" s="16" t="n"/>
      <c r="F72" s="16" t="n"/>
      <c r="G72" s="15" t="n"/>
      <c r="H72" s="15" t="n"/>
      <c r="I72" s="9">
        <f>IF(OR(D72="",F72=""),"",IFERROR(F72-TODAY(),""))</f>
        <v/>
      </c>
      <c r="J72" s="17">
        <f>IF(D72="","",IF(H72="Not Required","No action",IF(F72="","Check date",IF(F72&lt;TODAY(),"Expired",IF(F72-TODAY()&lt;=Assumptions!$B$3,"Due in urgent window",IF(F72-TODAY()&lt;=Assumptions!$B$2,"Due in warning window","Current"))))))</f>
        <v/>
      </c>
      <c r="K72" s="15" t="n"/>
    </row>
    <row r="73" ht="31" customHeight="1">
      <c r="A73" s="15" t="n"/>
      <c r="B73" s="15" t="n"/>
      <c r="C73" s="15" t="n"/>
      <c r="D73" s="15" t="n"/>
      <c r="E73" s="16" t="n"/>
      <c r="F73" s="16" t="n"/>
      <c r="G73" s="15" t="n"/>
      <c r="H73" s="15" t="n"/>
      <c r="I73" s="11">
        <f>IF(OR(D73="",F73=""),"",IFERROR(F73-TODAY(),""))</f>
        <v/>
      </c>
      <c r="J73" s="18">
        <f>IF(D73="","",IF(H73="Not Required","No action",IF(F73="","Check date",IF(F73&lt;TODAY(),"Expired",IF(F73-TODAY()&lt;=Assumptions!$B$3,"Due in urgent window",IF(F73-TODAY()&lt;=Assumptions!$B$2,"Due in warning window","Current"))))))</f>
        <v/>
      </c>
      <c r="K73" s="15" t="n"/>
    </row>
    <row r="74" ht="31" customHeight="1">
      <c r="A74" s="15" t="n"/>
      <c r="B74" s="15" t="n"/>
      <c r="C74" s="15" t="n"/>
      <c r="D74" s="15" t="n"/>
      <c r="E74" s="16" t="n"/>
      <c r="F74" s="16" t="n"/>
      <c r="G74" s="15" t="n"/>
      <c r="H74" s="15" t="n"/>
      <c r="I74" s="9">
        <f>IF(OR(D74="",F74=""),"",IFERROR(F74-TODAY(),""))</f>
        <v/>
      </c>
      <c r="J74" s="17">
        <f>IF(D74="","",IF(H74="Not Required","No action",IF(F74="","Check date",IF(F74&lt;TODAY(),"Expired",IF(F74-TODAY()&lt;=Assumptions!$B$3,"Due in urgent window",IF(F74-TODAY()&lt;=Assumptions!$B$2,"Due in warning window","Current"))))))</f>
        <v/>
      </c>
      <c r="K74" s="15" t="n"/>
    </row>
    <row r="75" ht="31" customHeight="1">
      <c r="A75" s="15" t="n"/>
      <c r="B75" s="15" t="n"/>
      <c r="C75" s="15" t="n"/>
      <c r="D75" s="15" t="n"/>
      <c r="E75" s="16" t="n"/>
      <c r="F75" s="16" t="n"/>
      <c r="G75" s="15" t="n"/>
      <c r="H75" s="15" t="n"/>
      <c r="I75" s="11">
        <f>IF(OR(D75="",F75=""),"",IFERROR(F75-TODAY(),""))</f>
        <v/>
      </c>
      <c r="J75" s="18">
        <f>IF(D75="","",IF(H75="Not Required","No action",IF(F75="","Check date",IF(F75&lt;TODAY(),"Expired",IF(F75-TODAY()&lt;=Assumptions!$B$3,"Due in urgent window",IF(F75-TODAY()&lt;=Assumptions!$B$2,"Due in warning window","Current"))))))</f>
        <v/>
      </c>
      <c r="K75" s="15" t="n"/>
    </row>
    <row r="76" ht="31" customHeight="1">
      <c r="A76" s="15" t="n"/>
      <c r="B76" s="15" t="n"/>
      <c r="C76" s="15" t="n"/>
      <c r="D76" s="15" t="n"/>
      <c r="E76" s="16" t="n"/>
      <c r="F76" s="16" t="n"/>
      <c r="G76" s="15" t="n"/>
      <c r="H76" s="15" t="n"/>
      <c r="I76" s="9">
        <f>IF(OR(D76="",F76=""),"",IFERROR(F76-TODAY(),""))</f>
        <v/>
      </c>
      <c r="J76" s="17">
        <f>IF(D76="","",IF(H76="Not Required","No action",IF(F76="","Check date",IF(F76&lt;TODAY(),"Expired",IF(F76-TODAY()&lt;=Assumptions!$B$3,"Due in urgent window",IF(F76-TODAY()&lt;=Assumptions!$B$2,"Due in warning window","Current"))))))</f>
        <v/>
      </c>
      <c r="K76" s="15" t="n"/>
    </row>
    <row r="77" ht="31" customHeight="1">
      <c r="A77" s="15" t="n"/>
      <c r="B77" s="15" t="n"/>
      <c r="C77" s="15" t="n"/>
      <c r="D77" s="15" t="n"/>
      <c r="E77" s="16" t="n"/>
      <c r="F77" s="16" t="n"/>
      <c r="G77" s="15" t="n"/>
      <c r="H77" s="15" t="n"/>
      <c r="I77" s="11">
        <f>IF(OR(D77="",F77=""),"",IFERROR(F77-TODAY(),""))</f>
        <v/>
      </c>
      <c r="J77" s="18">
        <f>IF(D77="","",IF(H77="Not Required","No action",IF(F77="","Check date",IF(F77&lt;TODAY(),"Expired",IF(F77-TODAY()&lt;=Assumptions!$B$3,"Due in urgent window",IF(F77-TODAY()&lt;=Assumptions!$B$2,"Due in warning window","Current"))))))</f>
        <v/>
      </c>
      <c r="K77" s="15" t="n"/>
    </row>
    <row r="78" ht="31" customHeight="1">
      <c r="A78" s="15" t="n"/>
      <c r="B78" s="15" t="n"/>
      <c r="C78" s="15" t="n"/>
      <c r="D78" s="15" t="n"/>
      <c r="E78" s="16" t="n"/>
      <c r="F78" s="16" t="n"/>
      <c r="G78" s="15" t="n"/>
      <c r="H78" s="15" t="n"/>
      <c r="I78" s="9">
        <f>IF(OR(D78="",F78=""),"",IFERROR(F78-TODAY(),""))</f>
        <v/>
      </c>
      <c r="J78" s="17">
        <f>IF(D78="","",IF(H78="Not Required","No action",IF(F78="","Check date",IF(F78&lt;TODAY(),"Expired",IF(F78-TODAY()&lt;=Assumptions!$B$3,"Due in urgent window",IF(F78-TODAY()&lt;=Assumptions!$B$2,"Due in warning window","Current"))))))</f>
        <v/>
      </c>
      <c r="K78" s="15" t="n"/>
    </row>
    <row r="79" ht="31" customHeight="1">
      <c r="A79" s="15" t="n"/>
      <c r="B79" s="15" t="n"/>
      <c r="C79" s="15" t="n"/>
      <c r="D79" s="15" t="n"/>
      <c r="E79" s="16" t="n"/>
      <c r="F79" s="16" t="n"/>
      <c r="G79" s="15" t="n"/>
      <c r="H79" s="15" t="n"/>
      <c r="I79" s="11">
        <f>IF(OR(D79="",F79=""),"",IFERROR(F79-TODAY(),""))</f>
        <v/>
      </c>
      <c r="J79" s="18">
        <f>IF(D79="","",IF(H79="Not Required","No action",IF(F79="","Check date",IF(F79&lt;TODAY(),"Expired",IF(F79-TODAY()&lt;=Assumptions!$B$3,"Due in urgent window",IF(F79-TODAY()&lt;=Assumptions!$B$2,"Due in warning window","Current"))))))</f>
        <v/>
      </c>
      <c r="K79" s="15" t="n"/>
    </row>
    <row r="80" ht="31" customHeight="1">
      <c r="A80" s="15" t="n"/>
      <c r="B80" s="15" t="n"/>
      <c r="C80" s="15" t="n"/>
      <c r="D80" s="15" t="n"/>
      <c r="E80" s="16" t="n"/>
      <c r="F80" s="16" t="n"/>
      <c r="G80" s="15" t="n"/>
      <c r="H80" s="15" t="n"/>
      <c r="I80" s="9">
        <f>IF(OR(D80="",F80=""),"",IFERROR(F80-TODAY(),""))</f>
        <v/>
      </c>
      <c r="J80" s="17">
        <f>IF(D80="","",IF(H80="Not Required","No action",IF(F80="","Check date",IF(F80&lt;TODAY(),"Expired",IF(F80-TODAY()&lt;=Assumptions!$B$3,"Due in urgent window",IF(F80-TODAY()&lt;=Assumptions!$B$2,"Due in warning window","Current"))))))</f>
        <v/>
      </c>
      <c r="K80" s="15" t="n"/>
    </row>
    <row r="81" ht="31" customHeight="1">
      <c r="A81" s="15" t="n"/>
      <c r="B81" s="15" t="n"/>
      <c r="C81" s="15" t="n"/>
      <c r="D81" s="15" t="n"/>
      <c r="E81" s="16" t="n"/>
      <c r="F81" s="16" t="n"/>
      <c r="G81" s="15" t="n"/>
      <c r="H81" s="15" t="n"/>
      <c r="I81" s="11">
        <f>IF(OR(D81="",F81=""),"",IFERROR(F81-TODAY(),""))</f>
        <v/>
      </c>
      <c r="J81" s="18">
        <f>IF(D81="","",IF(H81="Not Required","No action",IF(F81="","Check date",IF(F81&lt;TODAY(),"Expired",IF(F81-TODAY()&lt;=Assumptions!$B$3,"Due in urgent window",IF(F81-TODAY()&lt;=Assumptions!$B$2,"Due in warning window","Current"))))))</f>
        <v/>
      </c>
      <c r="K81" s="15" t="n"/>
    </row>
    <row r="82" ht="31" customHeight="1">
      <c r="A82" s="15" t="n"/>
      <c r="B82" s="15" t="n"/>
      <c r="C82" s="15" t="n"/>
      <c r="D82" s="15" t="n"/>
      <c r="E82" s="16" t="n"/>
      <c r="F82" s="16" t="n"/>
      <c r="G82" s="15" t="n"/>
      <c r="H82" s="15" t="n"/>
      <c r="I82" s="9">
        <f>IF(OR(D82="",F82=""),"",IFERROR(F82-TODAY(),""))</f>
        <v/>
      </c>
      <c r="J82" s="17">
        <f>IF(D82="","",IF(H82="Not Required","No action",IF(F82="","Check date",IF(F82&lt;TODAY(),"Expired",IF(F82-TODAY()&lt;=Assumptions!$B$3,"Due in urgent window",IF(F82-TODAY()&lt;=Assumptions!$B$2,"Due in warning window","Current"))))))</f>
        <v/>
      </c>
      <c r="K82" s="15" t="n"/>
    </row>
    <row r="83" ht="31" customHeight="1">
      <c r="A83" s="15" t="n"/>
      <c r="B83" s="15" t="n"/>
      <c r="C83" s="15" t="n"/>
      <c r="D83" s="15" t="n"/>
      <c r="E83" s="16" t="n"/>
      <c r="F83" s="16" t="n"/>
      <c r="G83" s="15" t="n"/>
      <c r="H83" s="15" t="n"/>
      <c r="I83" s="11">
        <f>IF(OR(D83="",F83=""),"",IFERROR(F83-TODAY(),""))</f>
        <v/>
      </c>
      <c r="J83" s="18">
        <f>IF(D83="","",IF(H83="Not Required","No action",IF(F83="","Check date",IF(F83&lt;TODAY(),"Expired",IF(F83-TODAY()&lt;=Assumptions!$B$3,"Due in urgent window",IF(F83-TODAY()&lt;=Assumptions!$B$2,"Due in warning window","Current"))))))</f>
        <v/>
      </c>
      <c r="K83" s="15" t="n"/>
    </row>
    <row r="84" ht="31" customHeight="1">
      <c r="A84" s="15" t="n"/>
      <c r="B84" s="15" t="n"/>
      <c r="C84" s="15" t="n"/>
      <c r="D84" s="15" t="n"/>
      <c r="E84" s="16" t="n"/>
      <c r="F84" s="16" t="n"/>
      <c r="G84" s="15" t="n"/>
      <c r="H84" s="15" t="n"/>
      <c r="I84" s="9">
        <f>IF(OR(D84="",F84=""),"",IFERROR(F84-TODAY(),""))</f>
        <v/>
      </c>
      <c r="J84" s="17">
        <f>IF(D84="","",IF(H84="Not Required","No action",IF(F84="","Check date",IF(F84&lt;TODAY(),"Expired",IF(F84-TODAY()&lt;=Assumptions!$B$3,"Due in urgent window",IF(F84-TODAY()&lt;=Assumptions!$B$2,"Due in warning window","Current"))))))</f>
        <v/>
      </c>
      <c r="K84" s="15" t="n"/>
    </row>
    <row r="85" ht="31" customHeight="1">
      <c r="A85" s="15" t="n"/>
      <c r="B85" s="15" t="n"/>
      <c r="C85" s="15" t="n"/>
      <c r="D85" s="15" t="n"/>
      <c r="E85" s="16" t="n"/>
      <c r="F85" s="16" t="n"/>
      <c r="G85" s="15" t="n"/>
      <c r="H85" s="15" t="n"/>
      <c r="I85" s="11">
        <f>IF(OR(D85="",F85=""),"",IFERROR(F85-TODAY(),""))</f>
        <v/>
      </c>
      <c r="J85" s="18">
        <f>IF(D85="","",IF(H85="Not Required","No action",IF(F85="","Check date",IF(F85&lt;TODAY(),"Expired",IF(F85-TODAY()&lt;=Assumptions!$B$3,"Due in urgent window",IF(F85-TODAY()&lt;=Assumptions!$B$2,"Due in warning window","Current"))))))</f>
        <v/>
      </c>
      <c r="K85" s="15" t="n"/>
    </row>
    <row r="86" ht="31" customHeight="1">
      <c r="A86" s="15" t="n"/>
      <c r="B86" s="15" t="n"/>
      <c r="C86" s="15" t="n"/>
      <c r="D86" s="15" t="n"/>
      <c r="E86" s="16" t="n"/>
      <c r="F86" s="16" t="n"/>
      <c r="G86" s="15" t="n"/>
      <c r="H86" s="15" t="n"/>
      <c r="I86" s="9">
        <f>IF(OR(D86="",F86=""),"",IFERROR(F86-TODAY(),""))</f>
        <v/>
      </c>
      <c r="J86" s="17">
        <f>IF(D86="","",IF(H86="Not Required","No action",IF(F86="","Check date",IF(F86&lt;TODAY(),"Expired",IF(F86-TODAY()&lt;=Assumptions!$B$3,"Due in urgent window",IF(F86-TODAY()&lt;=Assumptions!$B$2,"Due in warning window","Current"))))))</f>
        <v/>
      </c>
      <c r="K86" s="15" t="n"/>
    </row>
    <row r="87" ht="31" customHeight="1">
      <c r="A87" s="15" t="n"/>
      <c r="B87" s="15" t="n"/>
      <c r="C87" s="15" t="n"/>
      <c r="D87" s="15" t="n"/>
      <c r="E87" s="16" t="n"/>
      <c r="F87" s="16" t="n"/>
      <c r="G87" s="15" t="n"/>
      <c r="H87" s="15" t="n"/>
      <c r="I87" s="11">
        <f>IF(OR(D87="",F87=""),"",IFERROR(F87-TODAY(),""))</f>
        <v/>
      </c>
      <c r="J87" s="18">
        <f>IF(D87="","",IF(H87="Not Required","No action",IF(F87="","Check date",IF(F87&lt;TODAY(),"Expired",IF(F87-TODAY()&lt;=Assumptions!$B$3,"Due in urgent window",IF(F87-TODAY()&lt;=Assumptions!$B$2,"Due in warning window","Current"))))))</f>
        <v/>
      </c>
      <c r="K87" s="15" t="n"/>
    </row>
    <row r="88" ht="31" customHeight="1">
      <c r="A88" s="15" t="n"/>
      <c r="B88" s="15" t="n"/>
      <c r="C88" s="15" t="n"/>
      <c r="D88" s="15" t="n"/>
      <c r="E88" s="16" t="n"/>
      <c r="F88" s="16" t="n"/>
      <c r="G88" s="15" t="n"/>
      <c r="H88" s="15" t="n"/>
      <c r="I88" s="9">
        <f>IF(OR(D88="",F88=""),"",IFERROR(F88-TODAY(),""))</f>
        <v/>
      </c>
      <c r="J88" s="17">
        <f>IF(D88="","",IF(H88="Not Required","No action",IF(F88="","Check date",IF(F88&lt;TODAY(),"Expired",IF(F88-TODAY()&lt;=Assumptions!$B$3,"Due in urgent window",IF(F88-TODAY()&lt;=Assumptions!$B$2,"Due in warning window","Current"))))))</f>
        <v/>
      </c>
      <c r="K88" s="15" t="n"/>
    </row>
    <row r="89" ht="31" customHeight="1">
      <c r="A89" s="15" t="n"/>
      <c r="B89" s="15" t="n"/>
      <c r="C89" s="15" t="n"/>
      <c r="D89" s="15" t="n"/>
      <c r="E89" s="16" t="n"/>
      <c r="F89" s="16" t="n"/>
      <c r="G89" s="15" t="n"/>
      <c r="H89" s="15" t="n"/>
      <c r="I89" s="11">
        <f>IF(OR(D89="",F89=""),"",IFERROR(F89-TODAY(),""))</f>
        <v/>
      </c>
      <c r="J89" s="18">
        <f>IF(D89="","",IF(H89="Not Required","No action",IF(F89="","Check date",IF(F89&lt;TODAY(),"Expired",IF(F89-TODAY()&lt;=Assumptions!$B$3,"Due in urgent window",IF(F89-TODAY()&lt;=Assumptions!$B$2,"Due in warning window","Current"))))))</f>
        <v/>
      </c>
      <c r="K89" s="15" t="n"/>
    </row>
    <row r="90" ht="31" customHeight="1">
      <c r="A90" s="15" t="n"/>
      <c r="B90" s="15" t="n"/>
      <c r="C90" s="15" t="n"/>
      <c r="D90" s="15" t="n"/>
      <c r="E90" s="16" t="n"/>
      <c r="F90" s="16" t="n"/>
      <c r="G90" s="15" t="n"/>
      <c r="H90" s="15" t="n"/>
      <c r="I90" s="9">
        <f>IF(OR(D90="",F90=""),"",IFERROR(F90-TODAY(),""))</f>
        <v/>
      </c>
      <c r="J90" s="17">
        <f>IF(D90="","",IF(H90="Not Required","No action",IF(F90="","Check date",IF(F90&lt;TODAY(),"Expired",IF(F90-TODAY()&lt;=Assumptions!$B$3,"Due in urgent window",IF(F90-TODAY()&lt;=Assumptions!$B$2,"Due in warning window","Current"))))))</f>
        <v/>
      </c>
      <c r="K90" s="15" t="n"/>
    </row>
    <row r="91" ht="31" customHeight="1">
      <c r="A91" s="15" t="n"/>
      <c r="B91" s="15" t="n"/>
      <c r="C91" s="15" t="n"/>
      <c r="D91" s="15" t="n"/>
      <c r="E91" s="16" t="n"/>
      <c r="F91" s="16" t="n"/>
      <c r="G91" s="15" t="n"/>
      <c r="H91" s="15" t="n"/>
      <c r="I91" s="11">
        <f>IF(OR(D91="",F91=""),"",IFERROR(F91-TODAY(),""))</f>
        <v/>
      </c>
      <c r="J91" s="18">
        <f>IF(D91="","",IF(H91="Not Required","No action",IF(F91="","Check date",IF(F91&lt;TODAY(),"Expired",IF(F91-TODAY()&lt;=Assumptions!$B$3,"Due in urgent window",IF(F91-TODAY()&lt;=Assumptions!$B$2,"Due in warning window","Current"))))))</f>
        <v/>
      </c>
      <c r="K91" s="15" t="n"/>
    </row>
    <row r="92" ht="31" customHeight="1">
      <c r="A92" s="15" t="n"/>
      <c r="B92" s="15" t="n"/>
      <c r="C92" s="15" t="n"/>
      <c r="D92" s="15" t="n"/>
      <c r="E92" s="16" t="n"/>
      <c r="F92" s="16" t="n"/>
      <c r="G92" s="15" t="n"/>
      <c r="H92" s="15" t="n"/>
      <c r="I92" s="9">
        <f>IF(OR(D92="",F92=""),"",IFERROR(F92-TODAY(),""))</f>
        <v/>
      </c>
      <c r="J92" s="17">
        <f>IF(D92="","",IF(H92="Not Required","No action",IF(F92="","Check date",IF(F92&lt;TODAY(),"Expired",IF(F92-TODAY()&lt;=Assumptions!$B$3,"Due in urgent window",IF(F92-TODAY()&lt;=Assumptions!$B$2,"Due in warning window","Current"))))))</f>
        <v/>
      </c>
      <c r="K92" s="15" t="n"/>
    </row>
    <row r="93" ht="31" customHeight="1">
      <c r="A93" s="15" t="n"/>
      <c r="B93" s="15" t="n"/>
      <c r="C93" s="15" t="n"/>
      <c r="D93" s="15" t="n"/>
      <c r="E93" s="16" t="n"/>
      <c r="F93" s="16" t="n"/>
      <c r="G93" s="15" t="n"/>
      <c r="H93" s="15" t="n"/>
      <c r="I93" s="11">
        <f>IF(OR(D93="",F93=""),"",IFERROR(F93-TODAY(),""))</f>
        <v/>
      </c>
      <c r="J93" s="18">
        <f>IF(D93="","",IF(H93="Not Required","No action",IF(F93="","Check date",IF(F93&lt;TODAY(),"Expired",IF(F93-TODAY()&lt;=Assumptions!$B$3,"Due in urgent window",IF(F93-TODAY()&lt;=Assumptions!$B$2,"Due in warning window","Current"))))))</f>
        <v/>
      </c>
      <c r="K93" s="15" t="n"/>
    </row>
    <row r="94" ht="31" customHeight="1">
      <c r="A94" s="15" t="n"/>
      <c r="B94" s="15" t="n"/>
      <c r="C94" s="15" t="n"/>
      <c r="D94" s="15" t="n"/>
      <c r="E94" s="16" t="n"/>
      <c r="F94" s="16" t="n"/>
      <c r="G94" s="15" t="n"/>
      <c r="H94" s="15" t="n"/>
      <c r="I94" s="9">
        <f>IF(OR(D94="",F94=""),"",IFERROR(F94-TODAY(),""))</f>
        <v/>
      </c>
      <c r="J94" s="17">
        <f>IF(D94="","",IF(H94="Not Required","No action",IF(F94="","Check date",IF(F94&lt;TODAY(),"Expired",IF(F94-TODAY()&lt;=Assumptions!$B$3,"Due in urgent window",IF(F94-TODAY()&lt;=Assumptions!$B$2,"Due in warning window","Current"))))))</f>
        <v/>
      </c>
      <c r="K94" s="15" t="n"/>
    </row>
    <row r="95" ht="31" customHeight="1">
      <c r="A95" s="15" t="n"/>
      <c r="B95" s="15" t="n"/>
      <c r="C95" s="15" t="n"/>
      <c r="D95" s="15" t="n"/>
      <c r="E95" s="16" t="n"/>
      <c r="F95" s="16" t="n"/>
      <c r="G95" s="15" t="n"/>
      <c r="H95" s="15" t="n"/>
      <c r="I95" s="11">
        <f>IF(OR(D95="",F95=""),"",IFERROR(F95-TODAY(),""))</f>
        <v/>
      </c>
      <c r="J95" s="18">
        <f>IF(D95="","",IF(H95="Not Required","No action",IF(F95="","Check date",IF(F95&lt;TODAY(),"Expired",IF(F95-TODAY()&lt;=Assumptions!$B$3,"Due in urgent window",IF(F95-TODAY()&lt;=Assumptions!$B$2,"Due in warning window","Current"))))))</f>
        <v/>
      </c>
      <c r="K95" s="15" t="n"/>
    </row>
    <row r="96" ht="31" customHeight="1">
      <c r="A96" s="15" t="n"/>
      <c r="B96" s="15" t="n"/>
      <c r="C96" s="15" t="n"/>
      <c r="D96" s="15" t="n"/>
      <c r="E96" s="16" t="n"/>
      <c r="F96" s="16" t="n"/>
      <c r="G96" s="15" t="n"/>
      <c r="H96" s="15" t="n"/>
      <c r="I96" s="9">
        <f>IF(OR(D96="",F96=""),"",IFERROR(F96-TODAY(),""))</f>
        <v/>
      </c>
      <c r="J96" s="17">
        <f>IF(D96="","",IF(H96="Not Required","No action",IF(F96="","Check date",IF(F96&lt;TODAY(),"Expired",IF(F96-TODAY()&lt;=Assumptions!$B$3,"Due in urgent window",IF(F96-TODAY()&lt;=Assumptions!$B$2,"Due in warning window","Current"))))))</f>
        <v/>
      </c>
      <c r="K96" s="15" t="n"/>
    </row>
    <row r="97" ht="31" customHeight="1">
      <c r="A97" s="15" t="n"/>
      <c r="B97" s="15" t="n"/>
      <c r="C97" s="15" t="n"/>
      <c r="D97" s="15" t="n"/>
      <c r="E97" s="16" t="n"/>
      <c r="F97" s="16" t="n"/>
      <c r="G97" s="15" t="n"/>
      <c r="H97" s="15" t="n"/>
      <c r="I97" s="11">
        <f>IF(OR(D97="",F97=""),"",IFERROR(F97-TODAY(),""))</f>
        <v/>
      </c>
      <c r="J97" s="18">
        <f>IF(D97="","",IF(H97="Not Required","No action",IF(F97="","Check date",IF(F97&lt;TODAY(),"Expired",IF(F97-TODAY()&lt;=Assumptions!$B$3,"Due in urgent window",IF(F97-TODAY()&lt;=Assumptions!$B$2,"Due in warning window","Current"))))))</f>
        <v/>
      </c>
      <c r="K97" s="15" t="n"/>
    </row>
    <row r="98" ht="31" customHeight="1">
      <c r="A98" s="15" t="n"/>
      <c r="B98" s="15" t="n"/>
      <c r="C98" s="15" t="n"/>
      <c r="D98" s="15" t="n"/>
      <c r="E98" s="16" t="n"/>
      <c r="F98" s="16" t="n"/>
      <c r="G98" s="15" t="n"/>
      <c r="H98" s="15" t="n"/>
      <c r="I98" s="9">
        <f>IF(OR(D98="",F98=""),"",IFERROR(F98-TODAY(),""))</f>
        <v/>
      </c>
      <c r="J98" s="17">
        <f>IF(D98="","",IF(H98="Not Required","No action",IF(F98="","Check date",IF(F98&lt;TODAY(),"Expired",IF(F98-TODAY()&lt;=Assumptions!$B$3,"Due in urgent window",IF(F98-TODAY()&lt;=Assumptions!$B$2,"Due in warning window","Current"))))))</f>
        <v/>
      </c>
      <c r="K98" s="15" t="n"/>
    </row>
    <row r="99" ht="31" customHeight="1">
      <c r="A99" s="15" t="n"/>
      <c r="B99" s="15" t="n"/>
      <c r="C99" s="15" t="n"/>
      <c r="D99" s="15" t="n"/>
      <c r="E99" s="16" t="n"/>
      <c r="F99" s="16" t="n"/>
      <c r="G99" s="15" t="n"/>
      <c r="H99" s="15" t="n"/>
      <c r="I99" s="11">
        <f>IF(OR(D99="",F99=""),"",IFERROR(F99-TODAY(),""))</f>
        <v/>
      </c>
      <c r="J99" s="18">
        <f>IF(D99="","",IF(H99="Not Required","No action",IF(F99="","Check date",IF(F99&lt;TODAY(),"Expired",IF(F99-TODAY()&lt;=Assumptions!$B$3,"Due in urgent window",IF(F99-TODAY()&lt;=Assumptions!$B$2,"Due in warning window","Current"))))))</f>
        <v/>
      </c>
      <c r="K99" s="15" t="n"/>
    </row>
    <row r="100" ht="31" customHeight="1">
      <c r="A100" s="15" t="n"/>
      <c r="B100" s="15" t="n"/>
      <c r="C100" s="15" t="n"/>
      <c r="D100" s="15" t="n"/>
      <c r="E100" s="16" t="n"/>
      <c r="F100" s="16" t="n"/>
      <c r="G100" s="15" t="n"/>
      <c r="H100" s="15" t="n"/>
      <c r="I100" s="9">
        <f>IF(OR(D100="",F100=""),"",IFERROR(F100-TODAY(),""))</f>
        <v/>
      </c>
      <c r="J100" s="17">
        <f>IF(D100="","",IF(H100="Not Required","No action",IF(F100="","Check date",IF(F100&lt;TODAY(),"Expired",IF(F100-TODAY()&lt;=Assumptions!$B$3,"Due in urgent window",IF(F100-TODAY()&lt;=Assumptions!$B$2,"Due in warning window","Current"))))))</f>
        <v/>
      </c>
      <c r="K100" s="15" t="n"/>
    </row>
    <row r="101" ht="31" customHeight="1">
      <c r="A101" s="15" t="n"/>
      <c r="B101" s="15" t="n"/>
      <c r="C101" s="15" t="n"/>
      <c r="D101" s="15" t="n"/>
      <c r="E101" s="16" t="n"/>
      <c r="F101" s="16" t="n"/>
      <c r="G101" s="15" t="n"/>
      <c r="H101" s="15" t="n"/>
      <c r="I101" s="11">
        <f>IF(OR(D101="",F101=""),"",IFERROR(F101-TODAY(),""))</f>
        <v/>
      </c>
      <c r="J101" s="18">
        <f>IF(D101="","",IF(H101="Not Required","No action",IF(F101="","Check date",IF(F101&lt;TODAY(),"Expired",IF(F101-TODAY()&lt;=Assumptions!$B$3,"Due in urgent window",IF(F101-TODAY()&lt;=Assumptions!$B$2,"Due in warning window","Current"))))))</f>
        <v/>
      </c>
      <c r="K101" s="15" t="n"/>
    </row>
    <row r="102" ht="31" customHeight="1">
      <c r="A102" s="15" t="n"/>
      <c r="B102" s="15" t="n"/>
      <c r="C102" s="15" t="n"/>
      <c r="D102" s="15" t="n"/>
      <c r="E102" s="16" t="n"/>
      <c r="F102" s="16" t="n"/>
      <c r="G102" s="15" t="n"/>
      <c r="H102" s="15" t="n"/>
      <c r="I102" s="9">
        <f>IF(OR(D102="",F102=""),"",IFERROR(F102-TODAY(),""))</f>
        <v/>
      </c>
      <c r="J102" s="17">
        <f>IF(D102="","",IF(H102="Not Required","No action",IF(F102="","Check date",IF(F102&lt;TODAY(),"Expired",IF(F102-TODAY()&lt;=Assumptions!$B$3,"Due in urgent window",IF(F102-TODAY()&lt;=Assumptions!$B$2,"Due in warning window","Current"))))))</f>
        <v/>
      </c>
      <c r="K102" s="15" t="n"/>
    </row>
    <row r="103" ht="31" customHeight="1">
      <c r="A103" s="15" t="n"/>
      <c r="B103" s="15" t="n"/>
      <c r="C103" s="15" t="n"/>
      <c r="D103" s="15" t="n"/>
      <c r="E103" s="16" t="n"/>
      <c r="F103" s="16" t="n"/>
      <c r="G103" s="15" t="n"/>
      <c r="H103" s="15" t="n"/>
      <c r="I103" s="11">
        <f>IF(OR(D103="",F103=""),"",IFERROR(F103-TODAY(),""))</f>
        <v/>
      </c>
      <c r="J103" s="18">
        <f>IF(D103="","",IF(H103="Not Required","No action",IF(F103="","Check date",IF(F103&lt;TODAY(),"Expired",IF(F103-TODAY()&lt;=Assumptions!$B$3,"Due in urgent window",IF(F103-TODAY()&lt;=Assumptions!$B$2,"Due in warning window","Current"))))))</f>
        <v/>
      </c>
      <c r="K103" s="15" t="n"/>
    </row>
    <row r="104" ht="31" customHeight="1">
      <c r="A104" s="15" t="n"/>
      <c r="B104" s="15" t="n"/>
      <c r="C104" s="15" t="n"/>
      <c r="D104" s="15" t="n"/>
      <c r="E104" s="16" t="n"/>
      <c r="F104" s="16" t="n"/>
      <c r="G104" s="15" t="n"/>
      <c r="H104" s="15" t="n"/>
      <c r="I104" s="9">
        <f>IF(OR(D104="",F104=""),"",IFERROR(F104-TODAY(),""))</f>
        <v/>
      </c>
      <c r="J104" s="17">
        <f>IF(D104="","",IF(H104="Not Required","No action",IF(F104="","Check date",IF(F104&lt;TODAY(),"Expired",IF(F104-TODAY()&lt;=Assumptions!$B$3,"Due in urgent window",IF(F104-TODAY()&lt;=Assumptions!$B$2,"Due in warning window","Current"))))))</f>
        <v/>
      </c>
      <c r="K104" s="15" t="n"/>
    </row>
    <row r="105" ht="31" customHeight="1">
      <c r="A105" s="15" t="n"/>
      <c r="B105" s="15" t="n"/>
      <c r="C105" s="15" t="n"/>
      <c r="D105" s="15" t="n"/>
      <c r="E105" s="16" t="n"/>
      <c r="F105" s="16" t="n"/>
      <c r="G105" s="15" t="n"/>
      <c r="H105" s="15" t="n"/>
      <c r="I105" s="11">
        <f>IF(OR(D105="",F105=""),"",IFERROR(F105-TODAY(),""))</f>
        <v/>
      </c>
      <c r="J105" s="18">
        <f>IF(D105="","",IF(H105="Not Required","No action",IF(F105="","Check date",IF(F105&lt;TODAY(),"Expired",IF(F105-TODAY()&lt;=Assumptions!$B$3,"Due in urgent window",IF(F105-TODAY()&lt;=Assumptions!$B$2,"Due in warning window","Current"))))))</f>
        <v/>
      </c>
      <c r="K105" s="15" t="n"/>
    </row>
  </sheetData>
  <autoFilter ref="A5:K105"/>
  <mergeCells count="1">
    <mergeCell ref="A1:K1"/>
  </mergeCells>
  <conditionalFormatting sqref="J6:J105">
    <cfRule type="expression" priority="1" dxfId="0">
      <formula>$J6="Expired"</formula>
    </cfRule>
    <cfRule type="expression" priority="2" dxfId="1">
      <formula>$J6="Due in urgent window"</formula>
    </cfRule>
    <cfRule type="expression" priority="3" dxfId="2">
      <formula>$J6="Due in warning window"</formula>
    </cfRule>
    <cfRule type="expression" priority="4" dxfId="2">
      <formula>$J6="Check date"</formula>
    </cfRule>
    <cfRule type="expression" priority="5" dxfId="3">
      <formula>$J6="Current"</formula>
    </cfRule>
    <cfRule type="expression" priority="6" dxfId="4">
      <formula>$J6="No action"</formula>
    </cfRule>
  </conditionalFormatting>
  <dataValidations count="5">
    <dataValidation sqref="D6:D105" showDropDown="0" showInputMessage="1" showErrorMessage="1" allowBlank="0" errorTitle="Choose a document type" error="Select a document type from the editable Assumptions list." promptTitle="Document type" prompt="Choose the manager-required document label used for this record." type="list">
      <formula1>=INDIRECT("Assumptions!$F$3:$F$11")</formula1>
    </dataValidation>
    <dataValidation sqref="E6:E105" showDropDown="0" showInputMessage="1" showErrorMessage="1" allowBlank="0" errorTitle="Check the effective date" error="Enter a date within the editable allowed date range." promptTitle="Effective date" prompt="Use MM/DD/YYYY or leave the cell blank." type="custom">
      <formula1>=OR(E6="",AND(E6&gt;=INDIRECT("Assumptions!$B$4"),E6&lt;=INDIRECT("Assumptions!$B$5")))</formula1>
    </dataValidation>
    <dataValidation sqref="F6:F105" showDropDown="0" showInputMessage="1" showErrorMessage="1" allowBlank="0" errorTitle="Check the expiration date" error="Enter a date within the allowed range that is not before the effective date." promptTitle="Expiration date" prompt="Use MM/DD/YYYY. A blank date creates a check-date alert." type="custom">
      <formula1>=OR(F6="",AND(F6&gt;=INDIRECT("Assumptions!$B$4"),F6&lt;=INDIRECT("Assumptions!$B$5"),OR(E6="",F6&gt;=E6)))</formula1>
    </dataValidation>
    <dataValidation sqref="G6:G105" showDropDown="0" showInputMessage="1" showErrorMessage="1" allowBlank="0" errorTitle="Choose a responsible party" error="Select a responsibility from the editable Assumptions list." promptTitle="Responsible party" prompt="Record who is expected to complete the next follow-up." type="list">
      <formula1>=INDIRECT("Assumptions!$E$3:$E$5")</formula1>
    </dataValidation>
    <dataValidation sqref="H6:H105" showDropDown="0" showInputMessage="1" showErrorMessage="1" allowBlank="0" errorTitle="Choose a renewal status" error="Select a status from the editable Assumptions list." promptTitle="Renewal status" prompt="Record the current human-reviewed workflow status." type="list">
      <formula1>=INDIRECT("Assumptions!$D$3:$D$7")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zoomScale="9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6" customWidth="1" min="1" max="1"/>
    <col width="18" customWidth="1" min="2" max="2"/>
    <col width="4" customWidth="1" min="3" max="3"/>
    <col width="20" customWidth="1" min="4" max="4"/>
    <col width="21" customWidth="1" min="5" max="5"/>
    <col width="29" customWidth="1" min="6" max="6"/>
  </cols>
  <sheetData>
    <row r="1" ht="30" customHeight="1">
      <c r="A1" s="1" t="inlineStr">
        <is>
          <t>Assumptions and Editable Lists</t>
        </is>
      </c>
      <c r="B1" s="22" t="n"/>
      <c r="C1" s="22" t="n"/>
      <c r="D1" s="22" t="n"/>
      <c r="E1" s="22" t="n"/>
      <c r="F1" s="23" t="n"/>
    </row>
    <row r="2">
      <c r="A2" s="12" t="inlineStr">
        <is>
          <t>Warning window (days)</t>
        </is>
      </c>
      <c r="B2" s="19" t="n">
        <v>60</v>
      </c>
      <c r="D2" s="7" t="inlineStr">
        <is>
          <t>Renewal Status</t>
        </is>
      </c>
      <c r="E2" s="7" t="inlineStr">
        <is>
          <t>Responsible Party</t>
        </is>
      </c>
      <c r="F2" s="7" t="inlineStr">
        <is>
          <t>Document Type</t>
        </is>
      </c>
    </row>
    <row r="3" ht="23" customHeight="1">
      <c r="A3" s="12" t="inlineStr">
        <is>
          <t>Urgent window (days)</t>
        </is>
      </c>
      <c r="B3" s="19" t="n">
        <v>30</v>
      </c>
      <c r="D3" s="15" t="inlineStr">
        <is>
          <t>Not Started</t>
        </is>
      </c>
      <c r="E3" s="15" t="inlineStr">
        <is>
          <t>Tenant</t>
        </is>
      </c>
      <c r="F3" s="15" t="inlineStr">
        <is>
          <t>Renter Insurance</t>
        </is>
      </c>
    </row>
    <row r="4" ht="23" customHeight="1">
      <c r="A4" s="12" t="inlineStr">
        <is>
          <t>Earliest allowed date</t>
        </is>
      </c>
      <c r="B4" s="16" t="n">
        <v>42370</v>
      </c>
      <c r="D4" s="15" t="inlineStr">
        <is>
          <t>Requested</t>
        </is>
      </c>
      <c r="E4" s="15" t="inlineStr">
        <is>
          <t>Manager</t>
        </is>
      </c>
      <c r="F4" s="15" t="inlineStr">
        <is>
          <t>Pet Vaccination Record</t>
        </is>
      </c>
    </row>
    <row r="5" ht="23" customHeight="1">
      <c r="A5" s="12" t="inlineStr">
        <is>
          <t>Latest allowed date</t>
        </is>
      </c>
      <c r="B5" s="16" t="n">
        <v>53692</v>
      </c>
      <c r="D5" s="15" t="inlineStr">
        <is>
          <t>Received</t>
        </is>
      </c>
      <c r="E5" s="15" t="inlineStr">
        <is>
          <t>Joint Review</t>
        </is>
      </c>
      <c r="F5" s="15" t="inlineStr">
        <is>
          <t>Parking Permit</t>
        </is>
      </c>
    </row>
    <row r="6" ht="23" customHeight="1">
      <c r="D6" s="15" t="inlineStr">
        <is>
          <t>Reviewed</t>
        </is>
      </c>
      <c r="F6" s="15" t="inlineStr">
        <is>
          <t>Government ID</t>
        </is>
      </c>
    </row>
    <row r="7" ht="23" customHeight="1">
      <c r="D7" s="15" t="inlineStr">
        <is>
          <t>Not Required</t>
        </is>
      </c>
      <c r="F7" s="15" t="inlineStr">
        <is>
          <t>Vehicle Registration</t>
        </is>
      </c>
    </row>
    <row r="8" ht="23" customHeight="1">
      <c r="F8" s="15" t="inlineStr">
        <is>
          <t>Resident Information Form</t>
        </is>
      </c>
    </row>
    <row r="9" ht="23" customHeight="1">
      <c r="F9" s="15" t="inlineStr">
        <is>
          <t>Emergency Contact Form</t>
        </is>
      </c>
    </row>
    <row r="10" ht="23" customHeight="1">
      <c r="F10" s="15" t="inlineStr">
        <is>
          <t>Lease Addendum</t>
        </is>
      </c>
    </row>
    <row r="11" ht="23" customHeight="1">
      <c r="F11" s="15" t="inlineStr">
        <is>
          <t>Other</t>
        </is>
      </c>
    </row>
    <row r="12"/>
    <row r="13">
      <c r="A13" s="20" t="inlineStr">
        <is>
          <t>Operating notes</t>
        </is>
      </c>
      <c r="B13" s="2" t="n"/>
      <c r="C13" s="2" t="n"/>
      <c r="D13" s="2" t="n"/>
      <c r="E13" s="2" t="n"/>
      <c r="F13" s="2" t="n"/>
    </row>
    <row r="14" ht="34" customHeight="1">
      <c r="A14" s="21" t="inlineStr">
        <is>
          <t>Enter one row per document and keep Notes limited to concise follow-up information.</t>
        </is>
      </c>
    </row>
    <row r="15" ht="34" customHeight="1">
      <c r="A15" s="21" t="inlineStr">
        <is>
          <t>Alerts use TODAY() and prompt human review; this workbook does not send reminders.</t>
        </is>
      </c>
    </row>
    <row r="16" ht="34" customHeight="1">
      <c r="A16" s="21" t="inlineStr">
        <is>
          <t>Customize document labels, workflow statuses, responsibility choices, and date limits to match your own policies and agreements.</t>
        </is>
      </c>
    </row>
  </sheetData>
  <mergeCells count="1">
    <mergeCell ref="A1:F1"/>
  </mergeCells>
  <dataValidations count="4">
    <dataValidation sqref="B2" showDropDown="0" showInputMessage="1" showErrorMessage="1" allowBlank="0" errorTitle="Check the warning window" error="Enter a whole number from 0 through 365." promptTitle="Warning window" prompt="Set the number of days used for advance review." type="whole" operator="between">
      <formula1>0</formula1>
      <formula2>365</formula2>
    </dataValidation>
    <dataValidation sqref="B3" showDropDown="0" showInputMessage="1" showErrorMessage="1" allowBlank="0" errorTitle="Check the urgent window" error="Enter a whole number from 0 through the warning-window value." promptTitle="Urgent window" prompt="This value cannot exceed the warning window." type="custom">
      <formula1>=AND(B3&gt;=0,B3&lt;=B2,B3&lt;=365)</formula1>
    </dataValidation>
    <dataValidation sqref="B4" showDropDown="0" showInputMessage="1" showErrorMessage="1" allowBlank="0" errorTitle="Check the earliest date" error="Enter a valid date from 01/01/1900 through 12/31/2199." promptTitle="Earliest allowed date" prompt="This editable limit controls document date entry." type="date" operator="between">
      <formula1>DATE(1900,1,1)</formula1>
      <formula2>DATE(2199,12,31)</formula2>
    </dataValidation>
    <dataValidation sqref="B5" showDropDown="0" showInputMessage="1" showErrorMessage="1" allowBlank="0" errorTitle="Check the latest date" error="Enter a valid date that is not before the earliest allowed date." promptTitle="Latest allowed date" prompt="This editable limit controls document date entry." type="custom">
      <formula1>=AND(B5&gt;=B4,B5&lt;=DATE(2199,12,31))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2026-09-11T02:34:07Z</dcterms:created>
  <dcterms:modified xmlns:dcterms="http://purl.org/dc/terms/" xmlns:xsi="http://www.w3.org/2001/XMLSchema-instance" xsi:type="dcterms:W3CDTF">2026-09-11T02:34:08+00:00Z</dcterms:modified>
</cp:coreProperties>
</file>