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mergency Contac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'Emergency Contacts'!$A$4:$N$104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0.0%"/>
    <numFmt numFmtId="165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4363D"/>
      <sz val="10"/>
    </font>
    <font>
      <name val="Calibri"/>
      <b val="1"/>
      <color rgb="00FFFFFF"/>
      <sz val="11"/>
    </font>
    <font>
      <name val="Calibri"/>
      <color rgb="0024363D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2F7A68"/>
      </patternFill>
    </fill>
    <fill>
      <patternFill patternType="solid">
        <fgColor rgb="00B84A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top" wrapText="1"/>
    </xf>
    <xf numFmtId="1" fontId="4" fillId="5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top" wrapText="1"/>
    </xf>
    <xf numFmtId="1" fontId="5" fillId="7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top" wrapText="1"/>
    </xf>
    <xf numFmtId="1" fontId="4" fillId="6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top" wrapText="1"/>
    </xf>
    <xf numFmtId="1" fontId="5" fillId="3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left" vertical="top" wrapText="1"/>
    </xf>
    <xf numFmtId="1" fontId="5" fillId="8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top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center" vertical="center" wrapText="1"/>
    </xf>
    <xf numFmtId="49" fontId="4" fillId="4" borderId="1" applyAlignment="1" pivotButton="0" quotePrefix="0" xfId="0">
      <alignment horizontal="left" vertical="top"/>
    </xf>
    <xf numFmtId="0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1" fontId="4" fillId="4" borderId="1" applyAlignment="1" pivotButton="0" quotePrefix="0" xfId="0">
      <alignment horizontal="left" vertical="top" wrapText="1"/>
    </xf>
    <xf numFmtId="165" fontId="4" fillId="4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5" customWidth="1" min="2" max="2"/>
    <col width="4" customWidth="1" min="3" max="3"/>
    <col width="24" customWidth="1" min="4" max="4"/>
    <col width="14" customWidth="1" min="5" max="5"/>
  </cols>
  <sheetData>
    <row r="1" ht="26" customHeight="1">
      <c r="A1" s="1" t="inlineStr">
        <is>
          <t>Tenant Emergency Contact Summary</t>
        </is>
      </c>
      <c r="B1" s="26" t="n"/>
      <c r="C1" s="26" t="n"/>
      <c r="D1" s="26" t="n"/>
      <c r="E1" s="27" t="n"/>
    </row>
    <row r="2"/>
    <row r="3">
      <c r="A3" s="2" t="inlineStr">
        <is>
          <t>Indicator</t>
        </is>
      </c>
      <c r="B3" s="2" t="inlineStr">
        <is>
          <t>Value</t>
        </is>
      </c>
      <c r="D3" s="2" t="inlineStr">
        <is>
          <t>Review Status</t>
        </is>
      </c>
      <c r="E3" s="2" t="inlineStr">
        <is>
          <t>Records</t>
        </is>
      </c>
    </row>
    <row r="4">
      <c r="A4" s="3" t="inlineStr">
        <is>
          <t>Records entered</t>
        </is>
      </c>
      <c r="B4" s="4">
        <f>COUNTIF('Emergency Contacts'!$C$5:$C$104,"&lt;&gt;")</f>
        <v/>
      </c>
      <c r="D4" s="5" t="inlineStr">
        <is>
          <t>Current</t>
        </is>
      </c>
      <c r="E4" s="6">
        <f>COUNTIF('Emergency Contacts'!$N$5:$N$104,"Current")</f>
        <v/>
      </c>
    </row>
    <row r="5">
      <c r="A5" s="7" t="inlineStr">
        <is>
          <t>Open tenancy records</t>
        </is>
      </c>
      <c r="B5" s="8">
        <f>COUNTIFS('Emergency Contacts'!$C$5:$C$104,"&lt;&gt;",'Emergency Contacts'!$D$5:$D$104,"Active")+COUNTIFS('Emergency Contacts'!$C$5:$C$104,"&lt;&gt;",'Emergency Contacts'!$D$5:$D$104,"Notice Given")</f>
        <v/>
      </c>
      <c r="D5" s="9" t="inlineStr">
        <is>
          <t>Review Soon</t>
        </is>
      </c>
      <c r="E5" s="10">
        <f>COUNTIF('Emergency Contacts'!$N$5:$N$104,"Review Soon")</f>
        <v/>
      </c>
    </row>
    <row r="6">
      <c r="A6" s="3" t="inlineStr">
        <is>
          <t>Ended tenancy records</t>
        </is>
      </c>
      <c r="B6" s="4">
        <f>COUNTIFS('Emergency Contacts'!$C$5:$C$104,"&lt;&gt;",'Emergency Contacts'!$D$5:$D$104,"Ended")</f>
        <v/>
      </c>
      <c r="D6" s="11" t="inlineStr">
        <is>
          <t>Overdue</t>
        </is>
      </c>
      <c r="E6" s="12">
        <f>COUNTIF('Emergency Contacts'!$N$5:$N$104,"Overdue")</f>
        <v/>
      </c>
    </row>
    <row r="7">
      <c r="A7" s="7" t="inlineStr">
        <is>
          <t>Records prompting human review</t>
        </is>
      </c>
      <c r="B7" s="8">
        <f>SUM(E5:E9,E11)</f>
        <v/>
      </c>
      <c r="D7" s="11" t="inlineStr">
        <is>
          <t>No Date</t>
        </is>
      </c>
      <c r="E7" s="12">
        <f>COUNTIF('Emergency Contacts'!$N$5:$N$104,"No Date")</f>
        <v/>
      </c>
    </row>
    <row r="8">
      <c r="A8" s="3" t="inlineStr">
        <is>
          <t>Open records with access notes</t>
        </is>
      </c>
      <c r="B8" s="4">
        <f>COUNTIFS('Emergency Contacts'!$C$5:$C$104,"&lt;&gt;",'Emergency Contacts'!$D$5:$D$104,"Active",'Emergency Contacts'!$K$5:$K$104,"&lt;&gt;")+COUNTIFS('Emergency Contacts'!$C$5:$C$104,"&lt;&gt;",'Emergency Contacts'!$D$5:$D$104,"Notice Given",'Emergency Contacts'!$K$5:$K$104,"&lt;&gt;")</f>
        <v/>
      </c>
      <c r="D8" s="11" t="inlineStr">
        <is>
          <t>Missing Contact</t>
        </is>
      </c>
      <c r="E8" s="12">
        <f>COUNTIF('Emergency Contacts'!$N$5:$N$104,"Missing Contact")</f>
        <v/>
      </c>
    </row>
    <row r="9">
      <c r="A9" s="7" t="inlineStr">
        <is>
          <t>Reach method coverage</t>
        </is>
      </c>
      <c r="B9" s="28">
        <f>IFERROR(SUMPRODUCT(--('Emergency Contacts'!$C$5:$C$104&lt;&gt;""),--((('Emergency Contacts'!$D$5:$D$104="Active")+('Emergency Contacts'!$D$5:$D$104="Notice Given"))&gt;0),--((('Emergency Contacts'!$G$5:$G$104&lt;&gt;"")+('Emergency Contacts'!$H$5:$H$104&lt;&gt;"")+('Emergency Contacts'!$I$5:$I$104&lt;&gt;""))&gt;0))/B5,"")</f>
        <v/>
      </c>
      <c r="D9" s="11" t="inlineStr">
        <is>
          <t>Missing Reach Method</t>
        </is>
      </c>
      <c r="E9" s="12">
        <f>COUNTIF('Emergency Contacts'!$N$5:$N$104,"Missing Reach Method")</f>
        <v/>
      </c>
    </row>
    <row r="10">
      <c r="A10" s="3" t="inlineStr">
        <is>
          <t>Current confirmation status</t>
        </is>
      </c>
      <c r="B10" s="4">
        <f>E4</f>
        <v/>
      </c>
      <c r="D10" s="3" t="inlineStr">
        <is>
          <t>Inactive Tenancy</t>
        </is>
      </c>
      <c r="E10" s="4">
        <f>COUNTIF('Emergency Contacts'!$N$5:$N$104,"Inactive Tenancy")</f>
        <v/>
      </c>
    </row>
    <row r="11">
      <c r="A11" s="7" t="n"/>
      <c r="B11" s="14" t="n"/>
      <c r="D11" s="11" t="inlineStr">
        <is>
          <t>Other Alerts</t>
        </is>
      </c>
      <c r="E11" s="12">
        <f>COUNTIF('Emergency Contacts'!$N$5:$N$104,"Missing Tenancy Status")+COUNTIF('Emergency Contacts'!$N$5:$N$104,"Check Settings")+COUNTIF('Emergency Contacts'!$N$5:$N$104,"Date Before Limit")+COUNTIF('Emergency Contacts'!$N$5:$N$104,"Future Date")</f>
        <v/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3" customWidth="1" min="2" max="2"/>
    <col width="25" customWidth="1" min="3" max="3"/>
    <col width="17" customWidth="1" min="4" max="4"/>
    <col width="25" customWidth="1" min="5" max="5"/>
    <col width="16" customWidth="1" min="6" max="6"/>
    <col width="18" customWidth="1" min="7" max="7"/>
    <col width="18" customWidth="1" min="8" max="8"/>
    <col width="30" customWidth="1" min="9" max="9"/>
    <col width="18" customWidth="1" min="10" max="10"/>
    <col width="43" customWidth="1" min="11" max="11"/>
    <col width="16" customWidth="1" min="12" max="12"/>
    <col width="16" customWidth="1" min="13" max="13"/>
    <col width="23" customWidth="1" min="14" max="14"/>
  </cols>
  <sheetData>
    <row r="1" ht="26" customHeight="1">
      <c r="A1" s="1" t="inlineStr">
        <is>
          <t>Tenant Emergency Contact Sheet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7" t="n"/>
    </row>
    <row r="2" ht="24" customHeight="1">
      <c r="A2" s="15" t="inlineStr">
        <is>
          <t>Enter tenant-provided details in yellow cells. Formula statuses prompt a human check only.</t>
        </is>
      </c>
    </row>
    <row r="3"/>
    <row r="4" ht="42" customHeight="1">
      <c r="A4" s="16" t="inlineStr">
        <is>
          <t>Property</t>
        </is>
      </c>
      <c r="B4" s="16" t="inlineStr">
        <is>
          <t>Unit</t>
        </is>
      </c>
      <c r="C4" s="16" t="inlineStr">
        <is>
          <t>Tenant Name</t>
        </is>
      </c>
      <c r="D4" s="16" t="inlineStr">
        <is>
          <t>Tenancy Status</t>
        </is>
      </c>
      <c r="E4" s="16" t="inlineStr">
        <is>
          <t>Emergency Contact</t>
        </is>
      </c>
      <c r="F4" s="16" t="inlineStr">
        <is>
          <t>Relationship</t>
        </is>
      </c>
      <c r="G4" s="16" t="inlineStr">
        <is>
          <t>Primary Phone</t>
        </is>
      </c>
      <c r="H4" s="16" t="inlineStr">
        <is>
          <t>Alternate Phone</t>
        </is>
      </c>
      <c r="I4" s="16" t="inlineStr">
        <is>
          <t>Email</t>
        </is>
      </c>
      <c r="J4" s="16" t="inlineStr">
        <is>
          <t>Preferred Contact</t>
        </is>
      </c>
      <c r="K4" s="16" t="inlineStr">
        <is>
          <t>Access Note (Tenant-Provided)</t>
        </is>
      </c>
      <c r="L4" s="16" t="inlineStr">
        <is>
          <t>Last Confirmed</t>
        </is>
      </c>
      <c r="M4" s="16" t="inlineStr">
        <is>
          <t>Days Since Confirmed</t>
        </is>
      </c>
      <c r="N4" s="16" t="inlineStr">
        <is>
          <t>Review Status</t>
        </is>
      </c>
    </row>
    <row r="5" ht="30" customHeight="1">
      <c r="A5" s="17" t="inlineStr">
        <is>
          <t>Fictional Juniper Court</t>
        </is>
      </c>
      <c r="B5" s="18" t="inlineStr">
        <is>
          <t>FIC-JA01</t>
        </is>
      </c>
      <c r="C5" s="17" t="inlineStr">
        <is>
          <t>Avery Quill (Fictional)</t>
        </is>
      </c>
      <c r="D5" s="18" t="inlineStr">
        <is>
          <t>Active</t>
        </is>
      </c>
      <c r="E5" s="17" t="inlineStr">
        <is>
          <t>Morgan Quill (Fictional)</t>
        </is>
      </c>
      <c r="F5" s="18" t="inlineStr">
        <is>
          <t>Sibling</t>
        </is>
      </c>
      <c r="G5" s="19" t="inlineStr">
        <is>
          <t>(202) 555-0101</t>
        </is>
      </c>
      <c r="H5" s="19" t="inlineStr">
        <is>
          <t>(202) 555-0191</t>
        </is>
      </c>
      <c r="I5" s="19" t="inlineStr">
        <is>
          <t>morgan.quill@example.invalid</t>
        </is>
      </c>
      <c r="J5" s="18" t="inlineStr">
        <is>
          <t>Phone</t>
        </is>
      </c>
      <c r="K5" s="20" t="inlineStr">
        <is>
          <t>Tenant stated: contact only; do not release keys.</t>
        </is>
      </c>
      <c r="L5" s="21" t="n">
        <v>46266</v>
      </c>
      <c r="M5" s="4">
        <f>IF(OR($C5="",$L5="",Assumptions!$B$7=""),"",IF(OR($L5&lt;Assumptions!$B$7,$L5&gt;TODAY()),"",IFERROR(TODAY()-$L5,"")))</f>
        <v/>
      </c>
      <c r="N5" s="22">
        <f>IF($C5="","",IF($D5="","Missing Tenancy Status",IF($D5="Ended","Inactive Tenancy",IF($E5="","Missing Contact",IF(AND($G5="",$H5="",$I5=""),"Missing Reach Method",IF($L5="","No Date",IF(OR(Assumptions!$B$5="",Assumptions!$B$6="",Assumptions!$B$7="",Assumptions!$B$6&lt;=Assumptions!$B$5),"Check Settings",IF($L5&lt;Assumptions!$B$7,"Date Before Limit",IF($L5&gt;TODAY(),"Future Date",IF($M5&gt;=Assumptions!$B$6,"Overdue",IF($M5&gt;=Assumptions!$B$5,"Review Soon","Current")))))))))))</f>
        <v/>
      </c>
    </row>
    <row r="6" ht="30" customHeight="1">
      <c r="A6" s="17" t="inlineStr">
        <is>
          <t>Fictional Juniper Court</t>
        </is>
      </c>
      <c r="B6" s="18" t="inlineStr">
        <is>
          <t>FIC-JA02</t>
        </is>
      </c>
      <c r="C6" s="17" t="inlineStr">
        <is>
          <t>Rowan Pixel (Fictional)</t>
        </is>
      </c>
      <c r="D6" s="18" t="inlineStr">
        <is>
          <t>Active</t>
        </is>
      </c>
      <c r="E6" s="17" t="inlineStr">
        <is>
          <t>Devon Pixel (Fictional)</t>
        </is>
      </c>
      <c r="F6" s="18" t="inlineStr">
        <is>
          <t>Friend</t>
        </is>
      </c>
      <c r="G6" s="19" t="inlineStr">
        <is>
          <t>(202) 555-0102</t>
        </is>
      </c>
      <c r="H6" s="19" t="n"/>
      <c r="I6" s="19" t="inlineStr">
        <is>
          <t>devon.pixel@example.invalid</t>
        </is>
      </c>
      <c r="J6" s="18" t="inlineStr">
        <is>
          <t>Text</t>
        </is>
      </c>
      <c r="K6" s="20" t="inlineStr">
        <is>
          <t>Tenant stated: call tenant first; contact may not enter alone.</t>
        </is>
      </c>
      <c r="L6" s="21" t="n">
        <v>46002</v>
      </c>
      <c r="M6" s="8">
        <f>IF(OR($C6="",$L6="",Assumptions!$B$7=""),"",IF(OR($L6&lt;Assumptions!$B$7,$L6&gt;TODAY()),"",IFERROR(TODAY()-$L6,"")))</f>
        <v/>
      </c>
      <c r="N6" s="14">
        <f>IF($C6="","",IF($D6="","Missing Tenancy Status",IF($D6="Ended","Inactive Tenancy",IF($E6="","Missing Contact",IF(AND($G6="",$H6="",$I6=""),"Missing Reach Method",IF($L6="","No Date",IF(OR(Assumptions!$B$5="",Assumptions!$B$6="",Assumptions!$B$7="",Assumptions!$B$6&lt;=Assumptions!$B$5),"Check Settings",IF($L6&lt;Assumptions!$B$7,"Date Before Limit",IF($L6&gt;TODAY(),"Future Date",IF($M6&gt;=Assumptions!$B$6,"Overdue",IF($M6&gt;=Assumptions!$B$5,"Review Soon","Current")))))))))))</f>
        <v/>
      </c>
    </row>
    <row r="7" ht="30" customHeight="1">
      <c r="A7" s="17" t="inlineStr">
        <is>
          <t>Fictional Lantern House</t>
        </is>
      </c>
      <c r="B7" s="18" t="inlineStr">
        <is>
          <t>FIC-LB01</t>
        </is>
      </c>
      <c r="C7" s="17" t="inlineStr">
        <is>
          <t>Casey Nimbus (Fictional)</t>
        </is>
      </c>
      <c r="D7" s="18" t="inlineStr">
        <is>
          <t>Active</t>
        </is>
      </c>
      <c r="E7" s="17" t="inlineStr">
        <is>
          <t>Jordan Nimbus (Fictional)</t>
        </is>
      </c>
      <c r="F7" s="18" t="inlineStr">
        <is>
          <t>Parent</t>
        </is>
      </c>
      <c r="G7" s="19" t="n"/>
      <c r="H7" s="19" t="n"/>
      <c r="I7" s="19" t="inlineStr">
        <is>
          <t>jordan.nimbus@example.invalid</t>
        </is>
      </c>
      <c r="J7" s="18" t="inlineStr">
        <is>
          <t>Email</t>
        </is>
      </c>
      <c r="K7" s="20" t="inlineStr">
        <is>
          <t>Tenant stated: no independent access; contact may relay updates.</t>
        </is>
      </c>
      <c r="L7" s="21" t="n">
        <v>46001</v>
      </c>
      <c r="M7" s="4">
        <f>IF(OR($C7="",$L7="",Assumptions!$B$7=""),"",IF(OR($L7&lt;Assumptions!$B$7,$L7&gt;TODAY()),"",IFERROR(TODAY()-$L7,"")))</f>
        <v/>
      </c>
      <c r="N7" s="22">
        <f>IF($C7="","",IF($D7="","Missing Tenancy Status",IF($D7="Ended","Inactive Tenancy",IF($E7="","Missing Contact",IF(AND($G7="",$H7="",$I7=""),"Missing Reach Method",IF($L7="","No Date",IF(OR(Assumptions!$B$5="",Assumptions!$B$6="",Assumptions!$B$7="",Assumptions!$B$6&lt;=Assumptions!$B$5),"Check Settings",IF($L7&lt;Assumptions!$B$7,"Date Before Limit",IF($L7&gt;TODAY(),"Future Date",IF($M7&gt;=Assumptions!$B$6,"Overdue",IF($M7&gt;=Assumptions!$B$5,"Review Soon","Current")))))))))))</f>
        <v/>
      </c>
    </row>
    <row r="8" ht="30" customHeight="1">
      <c r="A8" s="17" t="inlineStr">
        <is>
          <t>Fictional Lantern House</t>
        </is>
      </c>
      <c r="B8" s="18" t="inlineStr">
        <is>
          <t>FIC-LB03</t>
        </is>
      </c>
      <c r="C8" s="17" t="inlineStr">
        <is>
          <t>Marlowe Echo (Fictional)</t>
        </is>
      </c>
      <c r="D8" s="18" t="inlineStr">
        <is>
          <t>Active</t>
        </is>
      </c>
      <c r="E8" s="17" t="inlineStr">
        <is>
          <t>River Echo (Fictional)</t>
        </is>
      </c>
      <c r="F8" s="18" t="inlineStr">
        <is>
          <t>Partner</t>
        </is>
      </c>
      <c r="G8" s="19" t="inlineStr">
        <is>
          <t>(303) 555-0104</t>
        </is>
      </c>
      <c r="H8" s="19" t="inlineStr">
        <is>
          <t>(303) 555-0194</t>
        </is>
      </c>
      <c r="I8" s="19" t="inlineStr">
        <is>
          <t>river.echo@example.invalid</t>
        </is>
      </c>
      <c r="J8" s="18" t="inlineStr">
        <is>
          <t>Any</t>
        </is>
      </c>
      <c r="K8" s="20" t="inlineStr">
        <is>
          <t>Tenant stated: no key pickup; discuss access with tenant.</t>
        </is>
      </c>
      <c r="L8" s="21" t="n">
        <v>45912</v>
      </c>
      <c r="M8" s="8">
        <f>IF(OR($C8="",$L8="",Assumptions!$B$7=""),"",IF(OR($L8&lt;Assumptions!$B$7,$L8&gt;TODAY()),"",IFERROR(TODAY()-$L8,"")))</f>
        <v/>
      </c>
      <c r="N8" s="14">
        <f>IF($C8="","",IF($D8="","Missing Tenancy Status",IF($D8="Ended","Inactive Tenancy",IF($E8="","Missing Contact",IF(AND($G8="",$H8="",$I8=""),"Missing Reach Method",IF($L8="","No Date",IF(OR(Assumptions!$B$5="",Assumptions!$B$6="",Assumptions!$B$7="",Assumptions!$B$6&lt;=Assumptions!$B$5),"Check Settings",IF($L8&lt;Assumptions!$B$7,"Date Before Limit",IF($L8&gt;TODAY(),"Future Date",IF($M8&gt;=Assumptions!$B$6,"Overdue",IF($M8&gt;=Assumptions!$B$5,"Review Soon","Current")))))))))))</f>
        <v/>
      </c>
    </row>
    <row r="9" ht="30" customHeight="1">
      <c r="A9" s="17" t="inlineStr">
        <is>
          <t>Fictional Bluebird Flats</t>
        </is>
      </c>
      <c r="B9" s="18" t="inlineStr">
        <is>
          <t>FIC-BC02</t>
        </is>
      </c>
      <c r="C9" s="17" t="inlineStr">
        <is>
          <t>Tessa Orbit (Fictional)</t>
        </is>
      </c>
      <c r="D9" s="18" t="inlineStr">
        <is>
          <t>Active</t>
        </is>
      </c>
      <c r="E9" s="17" t="inlineStr">
        <is>
          <t>Noel Orbit (Fictional)</t>
        </is>
      </c>
      <c r="F9" s="18" t="inlineStr">
        <is>
          <t>Parent</t>
        </is>
      </c>
      <c r="G9" s="19" t="inlineStr">
        <is>
          <t>(404) 555-0105</t>
        </is>
      </c>
      <c r="H9" s="19" t="n"/>
      <c r="I9" s="19" t="inlineStr">
        <is>
          <t>noel.orbit@example.invalid</t>
        </is>
      </c>
      <c r="J9" s="18" t="inlineStr">
        <is>
          <t>Phone</t>
        </is>
      </c>
      <c r="K9" s="20" t="inlineStr">
        <is>
          <t>Tenant stated: emergency updates only; no entry authority noted.</t>
        </is>
      </c>
      <c r="L9" s="21" t="n">
        <v>45911</v>
      </c>
      <c r="M9" s="4">
        <f>IF(OR($C9="",$L9="",Assumptions!$B$7=""),"",IF(OR($L9&lt;Assumptions!$B$7,$L9&gt;TODAY()),"",IFERROR(TODAY()-$L9,"")))</f>
        <v/>
      </c>
      <c r="N9" s="22">
        <f>IF($C9="","",IF($D9="","Missing Tenancy Status",IF($D9="Ended","Inactive Tenancy",IF($E9="","Missing Contact",IF(AND($G9="",$H9="",$I9=""),"Missing Reach Method",IF($L9="","No Date",IF(OR(Assumptions!$B$5="",Assumptions!$B$6="",Assumptions!$B$7="",Assumptions!$B$6&lt;=Assumptions!$B$5),"Check Settings",IF($L9&lt;Assumptions!$B$7,"Date Before Limit",IF($L9&gt;TODAY(),"Future Date",IF($M9&gt;=Assumptions!$B$6,"Overdue",IF($M9&gt;=Assumptions!$B$5,"Review Soon","Current")))))))))))</f>
        <v/>
      </c>
    </row>
    <row r="10" ht="30" customHeight="1">
      <c r="A10" s="17" t="inlineStr">
        <is>
          <t>Fictional Bluebird Flats</t>
        </is>
      </c>
      <c r="B10" s="18" t="inlineStr">
        <is>
          <t>FIC-BC04</t>
        </is>
      </c>
      <c r="C10" s="17" t="inlineStr">
        <is>
          <t>Gideon Fable (Fictional)</t>
        </is>
      </c>
      <c r="D10" s="18" t="inlineStr">
        <is>
          <t>Active</t>
        </is>
      </c>
      <c r="E10" s="17" t="n"/>
      <c r="F10" s="18" t="inlineStr">
        <is>
          <t>Not Provided</t>
        </is>
      </c>
      <c r="G10" s="19" t="n"/>
      <c r="H10" s="19" t="n"/>
      <c r="I10" s="19" t="n"/>
      <c r="J10" s="18" t="inlineStr">
        <is>
          <t>Not Provided</t>
        </is>
      </c>
      <c r="K10" s="20" t="inlineStr">
        <is>
          <t>No contact supplied; tenant follow-up is needed.</t>
        </is>
      </c>
      <c r="L10" s="21" t="n"/>
      <c r="M10" s="8">
        <f>IF(OR($C10="",$L10="",Assumptions!$B$7=""),"",IF(OR($L10&lt;Assumptions!$B$7,$L10&gt;TODAY()),"",IFERROR(TODAY()-$L10,"")))</f>
        <v/>
      </c>
      <c r="N10" s="14">
        <f>IF($C10="","",IF($D10="","Missing Tenancy Status",IF($D10="Ended","Inactive Tenancy",IF($E10="","Missing Contact",IF(AND($G10="",$H10="",$I10=""),"Missing Reach Method",IF($L10="","No Date",IF(OR(Assumptions!$B$5="",Assumptions!$B$6="",Assumptions!$B$7="",Assumptions!$B$6&lt;=Assumptions!$B$5),"Check Settings",IF($L10&lt;Assumptions!$B$7,"Date Before Limit",IF($L10&gt;TODAY(),"Future Date",IF($M10&gt;=Assumptions!$B$6,"Overdue",IF($M10&gt;=Assumptions!$B$5,"Review Soon","Current")))))))))))</f>
        <v/>
      </c>
    </row>
    <row r="11" ht="30" customHeight="1">
      <c r="A11" s="17" t="inlineStr">
        <is>
          <t>Fictional Cedar Row</t>
        </is>
      </c>
      <c r="B11" s="18" t="inlineStr">
        <is>
          <t>FIC-CD01</t>
        </is>
      </c>
      <c r="C11" s="17" t="inlineStr">
        <is>
          <t>Harper Comet (Fictional)</t>
        </is>
      </c>
      <c r="D11" s="18" t="inlineStr">
        <is>
          <t>Active</t>
        </is>
      </c>
      <c r="E11" s="17" t="inlineStr">
        <is>
          <t>Sol Comet (Fictional)</t>
        </is>
      </c>
      <c r="F11" s="18" t="inlineStr">
        <is>
          <t>Neighbor</t>
        </is>
      </c>
      <c r="G11" s="19" t="n"/>
      <c r="H11" s="19" t="n"/>
      <c r="I11" s="19" t="n"/>
      <c r="J11" s="18" t="inlineStr">
        <is>
          <t>Not Provided</t>
        </is>
      </c>
      <c r="K11" s="20" t="inlineStr">
        <is>
          <t>Tenant stated: contact may not receive keys or enter alone.</t>
        </is>
      </c>
      <c r="L11" s="21" t="n">
        <v>46236</v>
      </c>
      <c r="M11" s="4">
        <f>IF(OR($C11="",$L11="",Assumptions!$B$7=""),"",IF(OR($L11&lt;Assumptions!$B$7,$L11&gt;TODAY()),"",IFERROR(TODAY()-$L11,"")))</f>
        <v/>
      </c>
      <c r="N11" s="22">
        <f>IF($C11="","",IF($D11="","Missing Tenancy Status",IF($D11="Ended","Inactive Tenancy",IF($E11="","Missing Contact",IF(AND($G11="",$H11="",$I11=""),"Missing Reach Method",IF($L11="","No Date",IF(OR(Assumptions!$B$5="",Assumptions!$B$6="",Assumptions!$B$7="",Assumptions!$B$6&lt;=Assumptions!$B$5),"Check Settings",IF($L11&lt;Assumptions!$B$7,"Date Before Limit",IF($L11&gt;TODAY(),"Future Date",IF($M11&gt;=Assumptions!$B$6,"Overdue",IF($M11&gt;=Assumptions!$B$5,"Review Soon","Current")))))))))))</f>
        <v/>
      </c>
    </row>
    <row r="12" ht="30" customHeight="1">
      <c r="A12" s="17" t="inlineStr">
        <is>
          <t>Fictional Cedar Row</t>
        </is>
      </c>
      <c r="B12" s="18" t="inlineStr">
        <is>
          <t>FIC-CD05</t>
        </is>
      </c>
      <c r="C12" s="17" t="inlineStr">
        <is>
          <t>Ellis Mosaic (Fictional)</t>
        </is>
      </c>
      <c r="D12" s="18" t="inlineStr">
        <is>
          <t>Active</t>
        </is>
      </c>
      <c r="E12" s="17" t="inlineStr">
        <is>
          <t>Kai Mosaic (Fictional)</t>
        </is>
      </c>
      <c r="F12" s="18" t="inlineStr">
        <is>
          <t>Friend</t>
        </is>
      </c>
      <c r="G12" s="19" t="inlineStr">
        <is>
          <t>(505) 555-0108</t>
        </is>
      </c>
      <c r="H12" s="19" t="n"/>
      <c r="I12" s="19" t="inlineStr">
        <is>
          <t>kai.mosaic@example.invalid</t>
        </is>
      </c>
      <c r="J12" s="18" t="inlineStr">
        <is>
          <t>Text</t>
        </is>
      </c>
      <c r="K12" s="20" t="n"/>
      <c r="L12" s="21" t="n"/>
      <c r="M12" s="8">
        <f>IF(OR($C12="",$L12="",Assumptions!$B$7=""),"",IF(OR($L12&lt;Assumptions!$B$7,$L12&gt;TODAY()),"",IFERROR(TODAY()-$L12,"")))</f>
        <v/>
      </c>
      <c r="N12" s="14">
        <f>IF($C12="","",IF($D12="","Missing Tenancy Status",IF($D12="Ended","Inactive Tenancy",IF($E12="","Missing Contact",IF(AND($G12="",$H12="",$I12=""),"Missing Reach Method",IF($L12="","No Date",IF(OR(Assumptions!$B$5="",Assumptions!$B$6="",Assumptions!$B$7="",Assumptions!$B$6&lt;=Assumptions!$B$5),"Check Settings",IF($L12&lt;Assumptions!$B$7,"Date Before Limit",IF($L12&gt;TODAY(),"Future Date",IF($M12&gt;=Assumptions!$B$6,"Overdue",IF($M12&gt;=Assumptions!$B$5,"Review Soon","Current")))))))))))</f>
        <v/>
      </c>
    </row>
    <row r="13" ht="30" customHeight="1">
      <c r="A13" s="17" t="inlineStr">
        <is>
          <t>Fictional Marigold Place</t>
        </is>
      </c>
      <c r="B13" s="18" t="inlineStr">
        <is>
          <t>FIC-ME02</t>
        </is>
      </c>
      <c r="C13" s="17" t="inlineStr">
        <is>
          <t>Zinnia Quasar (Fictional)</t>
        </is>
      </c>
      <c r="D13" s="18" t="inlineStr">
        <is>
          <t>Notice Given</t>
        </is>
      </c>
      <c r="E13" s="17" t="inlineStr">
        <is>
          <t>Lyric Quasar (Fictional)</t>
        </is>
      </c>
      <c r="F13" s="18" t="inlineStr">
        <is>
          <t>Partner</t>
        </is>
      </c>
      <c r="G13" s="19" t="inlineStr">
        <is>
          <t>(606) 555-0109</t>
        </is>
      </c>
      <c r="H13" s="19" t="inlineStr">
        <is>
          <t>(606) 555-0199</t>
        </is>
      </c>
      <c r="I13" s="19" t="inlineStr">
        <is>
          <t>lyric.quasar@example.invalid</t>
        </is>
      </c>
      <c r="J13" s="18" t="inlineStr">
        <is>
          <t>Any</t>
        </is>
      </c>
      <c r="K13" s="20" t="inlineStr">
        <is>
          <t>Tenant stated: call both tenant and contact before access discussion.</t>
        </is>
      </c>
      <c r="L13" s="21" t="n">
        <v>46231</v>
      </c>
      <c r="M13" s="4">
        <f>IF(OR($C13="",$L13="",Assumptions!$B$7=""),"",IF(OR($L13&lt;Assumptions!$B$7,$L13&gt;TODAY()),"",IFERROR(TODAY()-$L13,"")))</f>
        <v/>
      </c>
      <c r="N13" s="22">
        <f>IF($C13="","",IF($D13="","Missing Tenancy Status",IF($D13="Ended","Inactive Tenancy",IF($E13="","Missing Contact",IF(AND($G13="",$H13="",$I13=""),"Missing Reach Method",IF($L13="","No Date",IF(OR(Assumptions!$B$5="",Assumptions!$B$6="",Assumptions!$B$7="",Assumptions!$B$6&lt;=Assumptions!$B$5),"Check Settings",IF($L13&lt;Assumptions!$B$7,"Date Before Limit",IF($L13&gt;TODAY(),"Future Date",IF($M13&gt;=Assumptions!$B$6,"Overdue",IF($M13&gt;=Assumptions!$B$5,"Review Soon","Current")))))))))))</f>
        <v/>
      </c>
    </row>
    <row r="14" ht="30" customHeight="1">
      <c r="A14" s="17" t="inlineStr">
        <is>
          <t>Fictional Marigold Place</t>
        </is>
      </c>
      <c r="B14" s="18" t="inlineStr">
        <is>
          <t>FIC-ME06</t>
        </is>
      </c>
      <c r="C14" s="17" t="inlineStr">
        <is>
          <t>Wren Story (Fictional)</t>
        </is>
      </c>
      <c r="D14" s="18" t="inlineStr">
        <is>
          <t>Ended</t>
        </is>
      </c>
      <c r="E14" s="17" t="inlineStr">
        <is>
          <t>Finch Story (Fictional)</t>
        </is>
      </c>
      <c r="F14" s="18" t="inlineStr">
        <is>
          <t>Other</t>
        </is>
      </c>
      <c r="G14" s="19" t="inlineStr">
        <is>
          <t>(707) 555-0110</t>
        </is>
      </c>
      <c r="H14" s="19" t="n"/>
      <c r="I14" s="19" t="inlineStr">
        <is>
          <t>finch.story@example.invalid</t>
        </is>
      </c>
      <c r="J14" s="18" t="inlineStr">
        <is>
          <t>Email</t>
        </is>
      </c>
      <c r="K14" s="20" t="inlineStr">
        <is>
          <t>Historical tenant note only; tenancy is ended.</t>
        </is>
      </c>
      <c r="L14" s="21" t="n">
        <v>45776</v>
      </c>
      <c r="M14" s="8">
        <f>IF(OR($C14="",$L14="",Assumptions!$B$7=""),"",IF(OR($L14&lt;Assumptions!$B$7,$L14&gt;TODAY()),"",IFERROR(TODAY()-$L14,"")))</f>
        <v/>
      </c>
      <c r="N14" s="14">
        <f>IF($C14="","",IF($D14="","Missing Tenancy Status",IF($D14="Ended","Inactive Tenancy",IF($E14="","Missing Contact",IF(AND($G14="",$H14="",$I14=""),"Missing Reach Method",IF($L14="","No Date",IF(OR(Assumptions!$B$5="",Assumptions!$B$6="",Assumptions!$B$7="",Assumptions!$B$6&lt;=Assumptions!$B$5),"Check Settings",IF($L14&lt;Assumptions!$B$7,"Date Before Limit",IF($L14&gt;TODAY(),"Future Date",IF($M14&gt;=Assumptions!$B$6,"Overdue",IF($M14&gt;=Assumptions!$B$5,"Review Soon","Current")))))))))))</f>
        <v/>
      </c>
    </row>
    <row r="15" ht="30" customHeight="1">
      <c r="A15" s="17" t="n"/>
      <c r="B15" s="18" t="n"/>
      <c r="C15" s="17" t="n"/>
      <c r="D15" s="18" t="n"/>
      <c r="E15" s="17" t="n"/>
      <c r="F15" s="18" t="n"/>
      <c r="G15" s="19" t="n"/>
      <c r="H15" s="19" t="n"/>
      <c r="I15" s="19" t="n"/>
      <c r="J15" s="18" t="n"/>
      <c r="K15" s="20" t="n"/>
      <c r="L15" s="21" t="n"/>
      <c r="M15" s="4">
        <f>IF(OR($C15="",$L15="",Assumptions!$B$7=""),"",IF(OR($L15&lt;Assumptions!$B$7,$L15&gt;TODAY()),"",IFERROR(TODAY()-$L15,"")))</f>
        <v/>
      </c>
      <c r="N15" s="22">
        <f>IF($C15="","",IF($D15="","Missing Tenancy Status",IF($D15="Ended","Inactive Tenancy",IF($E15="","Missing Contact",IF(AND($G15="",$H15="",$I15=""),"Missing Reach Method",IF($L15="","No Date",IF(OR(Assumptions!$B$5="",Assumptions!$B$6="",Assumptions!$B$7="",Assumptions!$B$6&lt;=Assumptions!$B$5),"Check Settings",IF($L15&lt;Assumptions!$B$7,"Date Before Limit",IF($L15&gt;TODAY(),"Future Date",IF($M15&gt;=Assumptions!$B$6,"Overdue",IF($M15&gt;=Assumptions!$B$5,"Review Soon","Current")))))))))))</f>
        <v/>
      </c>
    </row>
    <row r="16" ht="30" customHeight="1">
      <c r="A16" s="17" t="n"/>
      <c r="B16" s="18" t="n"/>
      <c r="C16" s="17" t="n"/>
      <c r="D16" s="18" t="n"/>
      <c r="E16" s="17" t="n"/>
      <c r="F16" s="18" t="n"/>
      <c r="G16" s="19" t="n"/>
      <c r="H16" s="19" t="n"/>
      <c r="I16" s="19" t="n"/>
      <c r="J16" s="18" t="n"/>
      <c r="K16" s="20" t="n"/>
      <c r="L16" s="21" t="n"/>
      <c r="M16" s="8">
        <f>IF(OR($C16="",$L16="",Assumptions!$B$7=""),"",IF(OR($L16&lt;Assumptions!$B$7,$L16&gt;TODAY()),"",IFERROR(TODAY()-$L16,"")))</f>
        <v/>
      </c>
      <c r="N16" s="14">
        <f>IF($C16="","",IF($D16="","Missing Tenancy Status",IF($D16="Ended","Inactive Tenancy",IF($E16="","Missing Contact",IF(AND($G16="",$H16="",$I16=""),"Missing Reach Method",IF($L16="","No Date",IF(OR(Assumptions!$B$5="",Assumptions!$B$6="",Assumptions!$B$7="",Assumptions!$B$6&lt;=Assumptions!$B$5),"Check Settings",IF($L16&lt;Assumptions!$B$7,"Date Before Limit",IF($L16&gt;TODAY(),"Future Date",IF($M16&gt;=Assumptions!$B$6,"Overdue",IF($M16&gt;=Assumptions!$B$5,"Review Soon","Current")))))))))))</f>
        <v/>
      </c>
    </row>
    <row r="17" ht="30" customHeight="1">
      <c r="A17" s="17" t="n"/>
      <c r="B17" s="18" t="n"/>
      <c r="C17" s="17" t="n"/>
      <c r="D17" s="18" t="n"/>
      <c r="E17" s="17" t="n"/>
      <c r="F17" s="18" t="n"/>
      <c r="G17" s="19" t="n"/>
      <c r="H17" s="19" t="n"/>
      <c r="I17" s="19" t="n"/>
      <c r="J17" s="18" t="n"/>
      <c r="K17" s="20" t="n"/>
      <c r="L17" s="21" t="n"/>
      <c r="M17" s="4">
        <f>IF(OR($C17="",$L17="",Assumptions!$B$7=""),"",IF(OR($L17&lt;Assumptions!$B$7,$L17&gt;TODAY()),"",IFERROR(TODAY()-$L17,"")))</f>
        <v/>
      </c>
      <c r="N17" s="22">
        <f>IF($C17="","",IF($D17="","Missing Tenancy Status",IF($D17="Ended","Inactive Tenancy",IF($E17="","Missing Contact",IF(AND($G17="",$H17="",$I17=""),"Missing Reach Method",IF($L17="","No Date",IF(OR(Assumptions!$B$5="",Assumptions!$B$6="",Assumptions!$B$7="",Assumptions!$B$6&lt;=Assumptions!$B$5),"Check Settings",IF($L17&lt;Assumptions!$B$7,"Date Before Limit",IF($L17&gt;TODAY(),"Future Date",IF($M17&gt;=Assumptions!$B$6,"Overdue",IF($M17&gt;=Assumptions!$B$5,"Review Soon","Current")))))))))))</f>
        <v/>
      </c>
    </row>
    <row r="18" ht="30" customHeight="1">
      <c r="A18" s="17" t="n"/>
      <c r="B18" s="18" t="n"/>
      <c r="C18" s="17" t="n"/>
      <c r="D18" s="18" t="n"/>
      <c r="E18" s="17" t="n"/>
      <c r="F18" s="18" t="n"/>
      <c r="G18" s="19" t="n"/>
      <c r="H18" s="19" t="n"/>
      <c r="I18" s="19" t="n"/>
      <c r="J18" s="18" t="n"/>
      <c r="K18" s="20" t="n"/>
      <c r="L18" s="21" t="n"/>
      <c r="M18" s="8">
        <f>IF(OR($C18="",$L18="",Assumptions!$B$7=""),"",IF(OR($L18&lt;Assumptions!$B$7,$L18&gt;TODAY()),"",IFERROR(TODAY()-$L18,"")))</f>
        <v/>
      </c>
      <c r="N18" s="14">
        <f>IF($C18="","",IF($D18="","Missing Tenancy Status",IF($D18="Ended","Inactive Tenancy",IF($E18="","Missing Contact",IF(AND($G18="",$H18="",$I18=""),"Missing Reach Method",IF($L18="","No Date",IF(OR(Assumptions!$B$5="",Assumptions!$B$6="",Assumptions!$B$7="",Assumptions!$B$6&lt;=Assumptions!$B$5),"Check Settings",IF($L18&lt;Assumptions!$B$7,"Date Before Limit",IF($L18&gt;TODAY(),"Future Date",IF($M18&gt;=Assumptions!$B$6,"Overdue",IF($M18&gt;=Assumptions!$B$5,"Review Soon","Current")))))))))))</f>
        <v/>
      </c>
    </row>
    <row r="19" ht="30" customHeight="1">
      <c r="A19" s="17" t="n"/>
      <c r="B19" s="18" t="n"/>
      <c r="C19" s="17" t="n"/>
      <c r="D19" s="18" t="n"/>
      <c r="E19" s="17" t="n"/>
      <c r="F19" s="18" t="n"/>
      <c r="G19" s="19" t="n"/>
      <c r="H19" s="19" t="n"/>
      <c r="I19" s="19" t="n"/>
      <c r="J19" s="18" t="n"/>
      <c r="K19" s="20" t="n"/>
      <c r="L19" s="21" t="n"/>
      <c r="M19" s="4">
        <f>IF(OR($C19="",$L19="",Assumptions!$B$7=""),"",IF(OR($L19&lt;Assumptions!$B$7,$L19&gt;TODAY()),"",IFERROR(TODAY()-$L19,"")))</f>
        <v/>
      </c>
      <c r="N19" s="22">
        <f>IF($C19="","",IF($D19="","Missing Tenancy Status",IF($D19="Ended","Inactive Tenancy",IF($E19="","Missing Contact",IF(AND($G19="",$H19="",$I19=""),"Missing Reach Method",IF($L19="","No Date",IF(OR(Assumptions!$B$5="",Assumptions!$B$6="",Assumptions!$B$7="",Assumptions!$B$6&lt;=Assumptions!$B$5),"Check Settings",IF($L19&lt;Assumptions!$B$7,"Date Before Limit",IF($L19&gt;TODAY(),"Future Date",IF($M19&gt;=Assumptions!$B$6,"Overdue",IF($M19&gt;=Assumptions!$B$5,"Review Soon","Current")))))))))))</f>
        <v/>
      </c>
    </row>
    <row r="20" ht="30" customHeight="1">
      <c r="A20" s="17" t="n"/>
      <c r="B20" s="18" t="n"/>
      <c r="C20" s="17" t="n"/>
      <c r="D20" s="18" t="n"/>
      <c r="E20" s="17" t="n"/>
      <c r="F20" s="18" t="n"/>
      <c r="G20" s="19" t="n"/>
      <c r="H20" s="19" t="n"/>
      <c r="I20" s="19" t="n"/>
      <c r="J20" s="18" t="n"/>
      <c r="K20" s="20" t="n"/>
      <c r="L20" s="21" t="n"/>
      <c r="M20" s="8">
        <f>IF(OR($C20="",$L20="",Assumptions!$B$7=""),"",IF(OR($L20&lt;Assumptions!$B$7,$L20&gt;TODAY()),"",IFERROR(TODAY()-$L20,"")))</f>
        <v/>
      </c>
      <c r="N20" s="14">
        <f>IF($C20="","",IF($D20="","Missing Tenancy Status",IF($D20="Ended","Inactive Tenancy",IF($E20="","Missing Contact",IF(AND($G20="",$H20="",$I20=""),"Missing Reach Method",IF($L20="","No Date",IF(OR(Assumptions!$B$5="",Assumptions!$B$6="",Assumptions!$B$7="",Assumptions!$B$6&lt;=Assumptions!$B$5),"Check Settings",IF($L20&lt;Assumptions!$B$7,"Date Before Limit",IF($L20&gt;TODAY(),"Future Date",IF($M20&gt;=Assumptions!$B$6,"Overdue",IF($M20&gt;=Assumptions!$B$5,"Review Soon","Current")))))))))))</f>
        <v/>
      </c>
    </row>
    <row r="21" ht="30" customHeight="1">
      <c r="A21" s="17" t="n"/>
      <c r="B21" s="18" t="n"/>
      <c r="C21" s="17" t="n"/>
      <c r="D21" s="18" t="n"/>
      <c r="E21" s="17" t="n"/>
      <c r="F21" s="18" t="n"/>
      <c r="G21" s="19" t="n"/>
      <c r="H21" s="19" t="n"/>
      <c r="I21" s="19" t="n"/>
      <c r="J21" s="18" t="n"/>
      <c r="K21" s="20" t="n"/>
      <c r="L21" s="21" t="n"/>
      <c r="M21" s="4">
        <f>IF(OR($C21="",$L21="",Assumptions!$B$7=""),"",IF(OR($L21&lt;Assumptions!$B$7,$L21&gt;TODAY()),"",IFERROR(TODAY()-$L21,"")))</f>
        <v/>
      </c>
      <c r="N21" s="22">
        <f>IF($C21="","",IF($D21="","Missing Tenancy Status",IF($D21="Ended","Inactive Tenancy",IF($E21="","Missing Contact",IF(AND($G21="",$H21="",$I21=""),"Missing Reach Method",IF($L21="","No Date",IF(OR(Assumptions!$B$5="",Assumptions!$B$6="",Assumptions!$B$7="",Assumptions!$B$6&lt;=Assumptions!$B$5),"Check Settings",IF($L21&lt;Assumptions!$B$7,"Date Before Limit",IF($L21&gt;TODAY(),"Future Date",IF($M21&gt;=Assumptions!$B$6,"Overdue",IF($M21&gt;=Assumptions!$B$5,"Review Soon","Current")))))))))))</f>
        <v/>
      </c>
    </row>
    <row r="22" ht="30" customHeight="1">
      <c r="A22" s="17" t="n"/>
      <c r="B22" s="18" t="n"/>
      <c r="C22" s="17" t="n"/>
      <c r="D22" s="18" t="n"/>
      <c r="E22" s="17" t="n"/>
      <c r="F22" s="18" t="n"/>
      <c r="G22" s="19" t="n"/>
      <c r="H22" s="19" t="n"/>
      <c r="I22" s="19" t="n"/>
      <c r="J22" s="18" t="n"/>
      <c r="K22" s="20" t="n"/>
      <c r="L22" s="21" t="n"/>
      <c r="M22" s="8">
        <f>IF(OR($C22="",$L22="",Assumptions!$B$7=""),"",IF(OR($L22&lt;Assumptions!$B$7,$L22&gt;TODAY()),"",IFERROR(TODAY()-$L22,"")))</f>
        <v/>
      </c>
      <c r="N22" s="14">
        <f>IF($C22="","",IF($D22="","Missing Tenancy Status",IF($D22="Ended","Inactive Tenancy",IF($E22="","Missing Contact",IF(AND($G22="",$H22="",$I22=""),"Missing Reach Method",IF($L22="","No Date",IF(OR(Assumptions!$B$5="",Assumptions!$B$6="",Assumptions!$B$7="",Assumptions!$B$6&lt;=Assumptions!$B$5),"Check Settings",IF($L22&lt;Assumptions!$B$7,"Date Before Limit",IF($L22&gt;TODAY(),"Future Date",IF($M22&gt;=Assumptions!$B$6,"Overdue",IF($M22&gt;=Assumptions!$B$5,"Review Soon","Current")))))))))))</f>
        <v/>
      </c>
    </row>
    <row r="23" ht="30" customHeight="1">
      <c r="A23" s="17" t="n"/>
      <c r="B23" s="18" t="n"/>
      <c r="C23" s="17" t="n"/>
      <c r="D23" s="18" t="n"/>
      <c r="E23" s="17" t="n"/>
      <c r="F23" s="18" t="n"/>
      <c r="G23" s="19" t="n"/>
      <c r="H23" s="19" t="n"/>
      <c r="I23" s="19" t="n"/>
      <c r="J23" s="18" t="n"/>
      <c r="K23" s="20" t="n"/>
      <c r="L23" s="21" t="n"/>
      <c r="M23" s="4">
        <f>IF(OR($C23="",$L23="",Assumptions!$B$7=""),"",IF(OR($L23&lt;Assumptions!$B$7,$L23&gt;TODAY()),"",IFERROR(TODAY()-$L23,"")))</f>
        <v/>
      </c>
      <c r="N23" s="22">
        <f>IF($C23="","",IF($D23="","Missing Tenancy Status",IF($D23="Ended","Inactive Tenancy",IF($E23="","Missing Contact",IF(AND($G23="",$H23="",$I23=""),"Missing Reach Method",IF($L23="","No Date",IF(OR(Assumptions!$B$5="",Assumptions!$B$6="",Assumptions!$B$7="",Assumptions!$B$6&lt;=Assumptions!$B$5),"Check Settings",IF($L23&lt;Assumptions!$B$7,"Date Before Limit",IF($L23&gt;TODAY(),"Future Date",IF($M23&gt;=Assumptions!$B$6,"Overdue",IF($M23&gt;=Assumptions!$B$5,"Review Soon","Current")))))))))))</f>
        <v/>
      </c>
    </row>
    <row r="24" ht="30" customHeight="1">
      <c r="A24" s="17" t="n"/>
      <c r="B24" s="18" t="n"/>
      <c r="C24" s="17" t="n"/>
      <c r="D24" s="18" t="n"/>
      <c r="E24" s="17" t="n"/>
      <c r="F24" s="18" t="n"/>
      <c r="G24" s="19" t="n"/>
      <c r="H24" s="19" t="n"/>
      <c r="I24" s="19" t="n"/>
      <c r="J24" s="18" t="n"/>
      <c r="K24" s="20" t="n"/>
      <c r="L24" s="21" t="n"/>
      <c r="M24" s="8">
        <f>IF(OR($C24="",$L24="",Assumptions!$B$7=""),"",IF(OR($L24&lt;Assumptions!$B$7,$L24&gt;TODAY()),"",IFERROR(TODAY()-$L24,"")))</f>
        <v/>
      </c>
      <c r="N24" s="14">
        <f>IF($C24="","",IF($D24="","Missing Tenancy Status",IF($D24="Ended","Inactive Tenancy",IF($E24="","Missing Contact",IF(AND($G24="",$H24="",$I24=""),"Missing Reach Method",IF($L24="","No Date",IF(OR(Assumptions!$B$5="",Assumptions!$B$6="",Assumptions!$B$7="",Assumptions!$B$6&lt;=Assumptions!$B$5),"Check Settings",IF($L24&lt;Assumptions!$B$7,"Date Before Limit",IF($L24&gt;TODAY(),"Future Date",IF($M24&gt;=Assumptions!$B$6,"Overdue",IF($M24&gt;=Assumptions!$B$5,"Review Soon","Current")))))))))))</f>
        <v/>
      </c>
    </row>
    <row r="25" ht="30" customHeight="1">
      <c r="A25" s="17" t="n"/>
      <c r="B25" s="18" t="n"/>
      <c r="C25" s="17" t="n"/>
      <c r="D25" s="18" t="n"/>
      <c r="E25" s="17" t="n"/>
      <c r="F25" s="18" t="n"/>
      <c r="G25" s="19" t="n"/>
      <c r="H25" s="19" t="n"/>
      <c r="I25" s="19" t="n"/>
      <c r="J25" s="18" t="n"/>
      <c r="K25" s="20" t="n"/>
      <c r="L25" s="21" t="n"/>
      <c r="M25" s="4">
        <f>IF(OR($C25="",$L25="",Assumptions!$B$7=""),"",IF(OR($L25&lt;Assumptions!$B$7,$L25&gt;TODAY()),"",IFERROR(TODAY()-$L25,"")))</f>
        <v/>
      </c>
      <c r="N25" s="22">
        <f>IF($C25="","",IF($D25="","Missing Tenancy Status",IF($D25="Ended","Inactive Tenancy",IF($E25="","Missing Contact",IF(AND($G25="",$H25="",$I25=""),"Missing Reach Method",IF($L25="","No Date",IF(OR(Assumptions!$B$5="",Assumptions!$B$6="",Assumptions!$B$7="",Assumptions!$B$6&lt;=Assumptions!$B$5),"Check Settings",IF($L25&lt;Assumptions!$B$7,"Date Before Limit",IF($L25&gt;TODAY(),"Future Date",IF($M25&gt;=Assumptions!$B$6,"Overdue",IF($M25&gt;=Assumptions!$B$5,"Review Soon","Current")))))))))))</f>
        <v/>
      </c>
    </row>
    <row r="26" ht="30" customHeight="1">
      <c r="A26" s="17" t="n"/>
      <c r="B26" s="18" t="n"/>
      <c r="C26" s="17" t="n"/>
      <c r="D26" s="18" t="n"/>
      <c r="E26" s="17" t="n"/>
      <c r="F26" s="18" t="n"/>
      <c r="G26" s="19" t="n"/>
      <c r="H26" s="19" t="n"/>
      <c r="I26" s="19" t="n"/>
      <c r="J26" s="18" t="n"/>
      <c r="K26" s="20" t="n"/>
      <c r="L26" s="21" t="n"/>
      <c r="M26" s="8">
        <f>IF(OR($C26="",$L26="",Assumptions!$B$7=""),"",IF(OR($L26&lt;Assumptions!$B$7,$L26&gt;TODAY()),"",IFERROR(TODAY()-$L26,"")))</f>
        <v/>
      </c>
      <c r="N26" s="14">
        <f>IF($C26="","",IF($D26="","Missing Tenancy Status",IF($D26="Ended","Inactive Tenancy",IF($E26="","Missing Contact",IF(AND($G26="",$H26="",$I26=""),"Missing Reach Method",IF($L26="","No Date",IF(OR(Assumptions!$B$5="",Assumptions!$B$6="",Assumptions!$B$7="",Assumptions!$B$6&lt;=Assumptions!$B$5),"Check Settings",IF($L26&lt;Assumptions!$B$7,"Date Before Limit",IF($L26&gt;TODAY(),"Future Date",IF($M26&gt;=Assumptions!$B$6,"Overdue",IF($M26&gt;=Assumptions!$B$5,"Review Soon","Current")))))))))))</f>
        <v/>
      </c>
    </row>
    <row r="27" ht="30" customHeight="1">
      <c r="A27" s="17" t="n"/>
      <c r="B27" s="18" t="n"/>
      <c r="C27" s="17" t="n"/>
      <c r="D27" s="18" t="n"/>
      <c r="E27" s="17" t="n"/>
      <c r="F27" s="18" t="n"/>
      <c r="G27" s="19" t="n"/>
      <c r="H27" s="19" t="n"/>
      <c r="I27" s="19" t="n"/>
      <c r="J27" s="18" t="n"/>
      <c r="K27" s="20" t="n"/>
      <c r="L27" s="21" t="n"/>
      <c r="M27" s="4">
        <f>IF(OR($C27="",$L27="",Assumptions!$B$7=""),"",IF(OR($L27&lt;Assumptions!$B$7,$L27&gt;TODAY()),"",IFERROR(TODAY()-$L27,"")))</f>
        <v/>
      </c>
      <c r="N27" s="22">
        <f>IF($C27="","",IF($D27="","Missing Tenancy Status",IF($D27="Ended","Inactive Tenancy",IF($E27="","Missing Contact",IF(AND($G27="",$H27="",$I27=""),"Missing Reach Method",IF($L27="","No Date",IF(OR(Assumptions!$B$5="",Assumptions!$B$6="",Assumptions!$B$7="",Assumptions!$B$6&lt;=Assumptions!$B$5),"Check Settings",IF($L27&lt;Assumptions!$B$7,"Date Before Limit",IF($L27&gt;TODAY(),"Future Date",IF($M27&gt;=Assumptions!$B$6,"Overdue",IF($M27&gt;=Assumptions!$B$5,"Review Soon","Current")))))))))))</f>
        <v/>
      </c>
    </row>
    <row r="28" ht="30" customHeight="1">
      <c r="A28" s="17" t="n"/>
      <c r="B28" s="18" t="n"/>
      <c r="C28" s="17" t="n"/>
      <c r="D28" s="18" t="n"/>
      <c r="E28" s="17" t="n"/>
      <c r="F28" s="18" t="n"/>
      <c r="G28" s="19" t="n"/>
      <c r="H28" s="19" t="n"/>
      <c r="I28" s="19" t="n"/>
      <c r="J28" s="18" t="n"/>
      <c r="K28" s="20" t="n"/>
      <c r="L28" s="21" t="n"/>
      <c r="M28" s="8">
        <f>IF(OR($C28="",$L28="",Assumptions!$B$7=""),"",IF(OR($L28&lt;Assumptions!$B$7,$L28&gt;TODAY()),"",IFERROR(TODAY()-$L28,"")))</f>
        <v/>
      </c>
      <c r="N28" s="14">
        <f>IF($C28="","",IF($D28="","Missing Tenancy Status",IF($D28="Ended","Inactive Tenancy",IF($E28="","Missing Contact",IF(AND($G28="",$H28="",$I28=""),"Missing Reach Method",IF($L28="","No Date",IF(OR(Assumptions!$B$5="",Assumptions!$B$6="",Assumptions!$B$7="",Assumptions!$B$6&lt;=Assumptions!$B$5),"Check Settings",IF($L28&lt;Assumptions!$B$7,"Date Before Limit",IF($L28&gt;TODAY(),"Future Date",IF($M28&gt;=Assumptions!$B$6,"Overdue",IF($M28&gt;=Assumptions!$B$5,"Review Soon","Current")))))))))))</f>
        <v/>
      </c>
    </row>
    <row r="29" ht="30" customHeight="1">
      <c r="A29" s="17" t="n"/>
      <c r="B29" s="18" t="n"/>
      <c r="C29" s="17" t="n"/>
      <c r="D29" s="18" t="n"/>
      <c r="E29" s="17" t="n"/>
      <c r="F29" s="18" t="n"/>
      <c r="G29" s="19" t="n"/>
      <c r="H29" s="19" t="n"/>
      <c r="I29" s="19" t="n"/>
      <c r="J29" s="18" t="n"/>
      <c r="K29" s="20" t="n"/>
      <c r="L29" s="21" t="n"/>
      <c r="M29" s="4">
        <f>IF(OR($C29="",$L29="",Assumptions!$B$7=""),"",IF(OR($L29&lt;Assumptions!$B$7,$L29&gt;TODAY()),"",IFERROR(TODAY()-$L29,"")))</f>
        <v/>
      </c>
      <c r="N29" s="22">
        <f>IF($C29="","",IF($D29="","Missing Tenancy Status",IF($D29="Ended","Inactive Tenancy",IF($E29="","Missing Contact",IF(AND($G29="",$H29="",$I29=""),"Missing Reach Method",IF($L29="","No Date",IF(OR(Assumptions!$B$5="",Assumptions!$B$6="",Assumptions!$B$7="",Assumptions!$B$6&lt;=Assumptions!$B$5),"Check Settings",IF($L29&lt;Assumptions!$B$7,"Date Before Limit",IF($L29&gt;TODAY(),"Future Date",IF($M29&gt;=Assumptions!$B$6,"Overdue",IF($M29&gt;=Assumptions!$B$5,"Review Soon","Current")))))))))))</f>
        <v/>
      </c>
    </row>
    <row r="30" ht="30" customHeight="1">
      <c r="A30" s="17" t="n"/>
      <c r="B30" s="18" t="n"/>
      <c r="C30" s="17" t="n"/>
      <c r="D30" s="18" t="n"/>
      <c r="E30" s="17" t="n"/>
      <c r="F30" s="18" t="n"/>
      <c r="G30" s="19" t="n"/>
      <c r="H30" s="19" t="n"/>
      <c r="I30" s="19" t="n"/>
      <c r="J30" s="18" t="n"/>
      <c r="K30" s="20" t="n"/>
      <c r="L30" s="21" t="n"/>
      <c r="M30" s="8">
        <f>IF(OR($C30="",$L30="",Assumptions!$B$7=""),"",IF(OR($L30&lt;Assumptions!$B$7,$L30&gt;TODAY()),"",IFERROR(TODAY()-$L30,"")))</f>
        <v/>
      </c>
      <c r="N30" s="14">
        <f>IF($C30="","",IF($D30="","Missing Tenancy Status",IF($D30="Ended","Inactive Tenancy",IF($E30="","Missing Contact",IF(AND($G30="",$H30="",$I30=""),"Missing Reach Method",IF($L30="","No Date",IF(OR(Assumptions!$B$5="",Assumptions!$B$6="",Assumptions!$B$7="",Assumptions!$B$6&lt;=Assumptions!$B$5),"Check Settings",IF($L30&lt;Assumptions!$B$7,"Date Before Limit",IF($L30&gt;TODAY(),"Future Date",IF($M30&gt;=Assumptions!$B$6,"Overdue",IF($M30&gt;=Assumptions!$B$5,"Review Soon","Current")))))))))))</f>
        <v/>
      </c>
    </row>
    <row r="31" ht="30" customHeight="1">
      <c r="A31" s="17" t="n"/>
      <c r="B31" s="18" t="n"/>
      <c r="C31" s="17" t="n"/>
      <c r="D31" s="18" t="n"/>
      <c r="E31" s="17" t="n"/>
      <c r="F31" s="18" t="n"/>
      <c r="G31" s="19" t="n"/>
      <c r="H31" s="19" t="n"/>
      <c r="I31" s="19" t="n"/>
      <c r="J31" s="18" t="n"/>
      <c r="K31" s="20" t="n"/>
      <c r="L31" s="21" t="n"/>
      <c r="M31" s="4">
        <f>IF(OR($C31="",$L31="",Assumptions!$B$7=""),"",IF(OR($L31&lt;Assumptions!$B$7,$L31&gt;TODAY()),"",IFERROR(TODAY()-$L31,"")))</f>
        <v/>
      </c>
      <c r="N31" s="22">
        <f>IF($C31="","",IF($D31="","Missing Tenancy Status",IF($D31="Ended","Inactive Tenancy",IF($E31="","Missing Contact",IF(AND($G31="",$H31="",$I31=""),"Missing Reach Method",IF($L31="","No Date",IF(OR(Assumptions!$B$5="",Assumptions!$B$6="",Assumptions!$B$7="",Assumptions!$B$6&lt;=Assumptions!$B$5),"Check Settings",IF($L31&lt;Assumptions!$B$7,"Date Before Limit",IF($L31&gt;TODAY(),"Future Date",IF($M31&gt;=Assumptions!$B$6,"Overdue",IF($M31&gt;=Assumptions!$B$5,"Review Soon","Current")))))))))))</f>
        <v/>
      </c>
    </row>
    <row r="32" ht="30" customHeight="1">
      <c r="A32" s="17" t="n"/>
      <c r="B32" s="18" t="n"/>
      <c r="C32" s="17" t="n"/>
      <c r="D32" s="18" t="n"/>
      <c r="E32" s="17" t="n"/>
      <c r="F32" s="18" t="n"/>
      <c r="G32" s="19" t="n"/>
      <c r="H32" s="19" t="n"/>
      <c r="I32" s="19" t="n"/>
      <c r="J32" s="18" t="n"/>
      <c r="K32" s="20" t="n"/>
      <c r="L32" s="21" t="n"/>
      <c r="M32" s="8">
        <f>IF(OR($C32="",$L32="",Assumptions!$B$7=""),"",IF(OR($L32&lt;Assumptions!$B$7,$L32&gt;TODAY()),"",IFERROR(TODAY()-$L32,"")))</f>
        <v/>
      </c>
      <c r="N32" s="14">
        <f>IF($C32="","",IF($D32="","Missing Tenancy Status",IF($D32="Ended","Inactive Tenancy",IF($E32="","Missing Contact",IF(AND($G32="",$H32="",$I32=""),"Missing Reach Method",IF($L32="","No Date",IF(OR(Assumptions!$B$5="",Assumptions!$B$6="",Assumptions!$B$7="",Assumptions!$B$6&lt;=Assumptions!$B$5),"Check Settings",IF($L32&lt;Assumptions!$B$7,"Date Before Limit",IF($L32&gt;TODAY(),"Future Date",IF($M32&gt;=Assumptions!$B$6,"Overdue",IF($M32&gt;=Assumptions!$B$5,"Review Soon","Current")))))))))))</f>
        <v/>
      </c>
    </row>
    <row r="33" ht="30" customHeight="1">
      <c r="A33" s="17" t="n"/>
      <c r="B33" s="18" t="n"/>
      <c r="C33" s="17" t="n"/>
      <c r="D33" s="18" t="n"/>
      <c r="E33" s="17" t="n"/>
      <c r="F33" s="18" t="n"/>
      <c r="G33" s="19" t="n"/>
      <c r="H33" s="19" t="n"/>
      <c r="I33" s="19" t="n"/>
      <c r="J33" s="18" t="n"/>
      <c r="K33" s="20" t="n"/>
      <c r="L33" s="21" t="n"/>
      <c r="M33" s="4">
        <f>IF(OR($C33="",$L33="",Assumptions!$B$7=""),"",IF(OR($L33&lt;Assumptions!$B$7,$L33&gt;TODAY()),"",IFERROR(TODAY()-$L33,"")))</f>
        <v/>
      </c>
      <c r="N33" s="22">
        <f>IF($C33="","",IF($D33="","Missing Tenancy Status",IF($D33="Ended","Inactive Tenancy",IF($E33="","Missing Contact",IF(AND($G33="",$H33="",$I33=""),"Missing Reach Method",IF($L33="","No Date",IF(OR(Assumptions!$B$5="",Assumptions!$B$6="",Assumptions!$B$7="",Assumptions!$B$6&lt;=Assumptions!$B$5),"Check Settings",IF($L33&lt;Assumptions!$B$7,"Date Before Limit",IF($L33&gt;TODAY(),"Future Date",IF($M33&gt;=Assumptions!$B$6,"Overdue",IF($M33&gt;=Assumptions!$B$5,"Review Soon","Current")))))))))))</f>
        <v/>
      </c>
    </row>
    <row r="34" ht="30" customHeight="1">
      <c r="A34" s="17" t="n"/>
      <c r="B34" s="18" t="n"/>
      <c r="C34" s="17" t="n"/>
      <c r="D34" s="18" t="n"/>
      <c r="E34" s="17" t="n"/>
      <c r="F34" s="18" t="n"/>
      <c r="G34" s="19" t="n"/>
      <c r="H34" s="19" t="n"/>
      <c r="I34" s="19" t="n"/>
      <c r="J34" s="18" t="n"/>
      <c r="K34" s="20" t="n"/>
      <c r="L34" s="21" t="n"/>
      <c r="M34" s="8">
        <f>IF(OR($C34="",$L34="",Assumptions!$B$7=""),"",IF(OR($L34&lt;Assumptions!$B$7,$L34&gt;TODAY()),"",IFERROR(TODAY()-$L34,"")))</f>
        <v/>
      </c>
      <c r="N34" s="14">
        <f>IF($C34="","",IF($D34="","Missing Tenancy Status",IF($D34="Ended","Inactive Tenancy",IF($E34="","Missing Contact",IF(AND($G34="",$H34="",$I34=""),"Missing Reach Method",IF($L34="","No Date",IF(OR(Assumptions!$B$5="",Assumptions!$B$6="",Assumptions!$B$7="",Assumptions!$B$6&lt;=Assumptions!$B$5),"Check Settings",IF($L34&lt;Assumptions!$B$7,"Date Before Limit",IF($L34&gt;TODAY(),"Future Date",IF($M34&gt;=Assumptions!$B$6,"Overdue",IF($M34&gt;=Assumptions!$B$5,"Review Soon","Current")))))))))))</f>
        <v/>
      </c>
    </row>
    <row r="35" ht="30" customHeight="1">
      <c r="A35" s="17" t="n"/>
      <c r="B35" s="18" t="n"/>
      <c r="C35" s="17" t="n"/>
      <c r="D35" s="18" t="n"/>
      <c r="E35" s="17" t="n"/>
      <c r="F35" s="18" t="n"/>
      <c r="G35" s="19" t="n"/>
      <c r="H35" s="19" t="n"/>
      <c r="I35" s="19" t="n"/>
      <c r="J35" s="18" t="n"/>
      <c r="K35" s="20" t="n"/>
      <c r="L35" s="21" t="n"/>
      <c r="M35" s="4">
        <f>IF(OR($C35="",$L35="",Assumptions!$B$7=""),"",IF(OR($L35&lt;Assumptions!$B$7,$L35&gt;TODAY()),"",IFERROR(TODAY()-$L35,"")))</f>
        <v/>
      </c>
      <c r="N35" s="22">
        <f>IF($C35="","",IF($D35="","Missing Tenancy Status",IF($D35="Ended","Inactive Tenancy",IF($E35="","Missing Contact",IF(AND($G35="",$H35="",$I35=""),"Missing Reach Method",IF($L35="","No Date",IF(OR(Assumptions!$B$5="",Assumptions!$B$6="",Assumptions!$B$7="",Assumptions!$B$6&lt;=Assumptions!$B$5),"Check Settings",IF($L35&lt;Assumptions!$B$7,"Date Before Limit",IF($L35&gt;TODAY(),"Future Date",IF($M35&gt;=Assumptions!$B$6,"Overdue",IF($M35&gt;=Assumptions!$B$5,"Review Soon","Current")))))))))))</f>
        <v/>
      </c>
    </row>
    <row r="36" ht="30" customHeight="1">
      <c r="A36" s="17" t="n"/>
      <c r="B36" s="18" t="n"/>
      <c r="C36" s="17" t="n"/>
      <c r="D36" s="18" t="n"/>
      <c r="E36" s="17" t="n"/>
      <c r="F36" s="18" t="n"/>
      <c r="G36" s="19" t="n"/>
      <c r="H36" s="19" t="n"/>
      <c r="I36" s="19" t="n"/>
      <c r="J36" s="18" t="n"/>
      <c r="K36" s="20" t="n"/>
      <c r="L36" s="21" t="n"/>
      <c r="M36" s="8">
        <f>IF(OR($C36="",$L36="",Assumptions!$B$7=""),"",IF(OR($L36&lt;Assumptions!$B$7,$L36&gt;TODAY()),"",IFERROR(TODAY()-$L36,"")))</f>
        <v/>
      </c>
      <c r="N36" s="14">
        <f>IF($C36="","",IF($D36="","Missing Tenancy Status",IF($D36="Ended","Inactive Tenancy",IF($E36="","Missing Contact",IF(AND($G36="",$H36="",$I36=""),"Missing Reach Method",IF($L36="","No Date",IF(OR(Assumptions!$B$5="",Assumptions!$B$6="",Assumptions!$B$7="",Assumptions!$B$6&lt;=Assumptions!$B$5),"Check Settings",IF($L36&lt;Assumptions!$B$7,"Date Before Limit",IF($L36&gt;TODAY(),"Future Date",IF($M36&gt;=Assumptions!$B$6,"Overdue",IF($M36&gt;=Assumptions!$B$5,"Review Soon","Current")))))))))))</f>
        <v/>
      </c>
    </row>
    <row r="37" ht="30" customHeight="1">
      <c r="A37" s="17" t="n"/>
      <c r="B37" s="18" t="n"/>
      <c r="C37" s="17" t="n"/>
      <c r="D37" s="18" t="n"/>
      <c r="E37" s="17" t="n"/>
      <c r="F37" s="18" t="n"/>
      <c r="G37" s="19" t="n"/>
      <c r="H37" s="19" t="n"/>
      <c r="I37" s="19" t="n"/>
      <c r="J37" s="18" t="n"/>
      <c r="K37" s="20" t="n"/>
      <c r="L37" s="21" t="n"/>
      <c r="M37" s="4">
        <f>IF(OR($C37="",$L37="",Assumptions!$B$7=""),"",IF(OR($L37&lt;Assumptions!$B$7,$L37&gt;TODAY()),"",IFERROR(TODAY()-$L37,"")))</f>
        <v/>
      </c>
      <c r="N37" s="22">
        <f>IF($C37="","",IF($D37="","Missing Tenancy Status",IF($D37="Ended","Inactive Tenancy",IF($E37="","Missing Contact",IF(AND($G37="",$H37="",$I37=""),"Missing Reach Method",IF($L37="","No Date",IF(OR(Assumptions!$B$5="",Assumptions!$B$6="",Assumptions!$B$7="",Assumptions!$B$6&lt;=Assumptions!$B$5),"Check Settings",IF($L37&lt;Assumptions!$B$7,"Date Before Limit",IF($L37&gt;TODAY(),"Future Date",IF($M37&gt;=Assumptions!$B$6,"Overdue",IF($M37&gt;=Assumptions!$B$5,"Review Soon","Current")))))))))))</f>
        <v/>
      </c>
    </row>
    <row r="38" ht="30" customHeight="1">
      <c r="A38" s="17" t="n"/>
      <c r="B38" s="18" t="n"/>
      <c r="C38" s="17" t="n"/>
      <c r="D38" s="18" t="n"/>
      <c r="E38" s="17" t="n"/>
      <c r="F38" s="18" t="n"/>
      <c r="G38" s="19" t="n"/>
      <c r="H38" s="19" t="n"/>
      <c r="I38" s="19" t="n"/>
      <c r="J38" s="18" t="n"/>
      <c r="K38" s="20" t="n"/>
      <c r="L38" s="21" t="n"/>
      <c r="M38" s="8">
        <f>IF(OR($C38="",$L38="",Assumptions!$B$7=""),"",IF(OR($L38&lt;Assumptions!$B$7,$L38&gt;TODAY()),"",IFERROR(TODAY()-$L38,"")))</f>
        <v/>
      </c>
      <c r="N38" s="14">
        <f>IF($C38="","",IF($D38="","Missing Tenancy Status",IF($D38="Ended","Inactive Tenancy",IF($E38="","Missing Contact",IF(AND($G38="",$H38="",$I38=""),"Missing Reach Method",IF($L38="","No Date",IF(OR(Assumptions!$B$5="",Assumptions!$B$6="",Assumptions!$B$7="",Assumptions!$B$6&lt;=Assumptions!$B$5),"Check Settings",IF($L38&lt;Assumptions!$B$7,"Date Before Limit",IF($L38&gt;TODAY(),"Future Date",IF($M38&gt;=Assumptions!$B$6,"Overdue",IF($M38&gt;=Assumptions!$B$5,"Review Soon","Current")))))))))))</f>
        <v/>
      </c>
    </row>
    <row r="39" ht="30" customHeight="1">
      <c r="A39" s="17" t="n"/>
      <c r="B39" s="18" t="n"/>
      <c r="C39" s="17" t="n"/>
      <c r="D39" s="18" t="n"/>
      <c r="E39" s="17" t="n"/>
      <c r="F39" s="18" t="n"/>
      <c r="G39" s="19" t="n"/>
      <c r="H39" s="19" t="n"/>
      <c r="I39" s="19" t="n"/>
      <c r="J39" s="18" t="n"/>
      <c r="K39" s="20" t="n"/>
      <c r="L39" s="21" t="n"/>
      <c r="M39" s="4">
        <f>IF(OR($C39="",$L39="",Assumptions!$B$7=""),"",IF(OR($L39&lt;Assumptions!$B$7,$L39&gt;TODAY()),"",IFERROR(TODAY()-$L39,"")))</f>
        <v/>
      </c>
      <c r="N39" s="22">
        <f>IF($C39="","",IF($D39="","Missing Tenancy Status",IF($D39="Ended","Inactive Tenancy",IF($E39="","Missing Contact",IF(AND($G39="",$H39="",$I39=""),"Missing Reach Method",IF($L39="","No Date",IF(OR(Assumptions!$B$5="",Assumptions!$B$6="",Assumptions!$B$7="",Assumptions!$B$6&lt;=Assumptions!$B$5),"Check Settings",IF($L39&lt;Assumptions!$B$7,"Date Before Limit",IF($L39&gt;TODAY(),"Future Date",IF($M39&gt;=Assumptions!$B$6,"Overdue",IF($M39&gt;=Assumptions!$B$5,"Review Soon","Current")))))))))))</f>
        <v/>
      </c>
    </row>
    <row r="40" ht="30" customHeight="1">
      <c r="A40" s="17" t="n"/>
      <c r="B40" s="18" t="n"/>
      <c r="C40" s="17" t="n"/>
      <c r="D40" s="18" t="n"/>
      <c r="E40" s="17" t="n"/>
      <c r="F40" s="18" t="n"/>
      <c r="G40" s="19" t="n"/>
      <c r="H40" s="19" t="n"/>
      <c r="I40" s="19" t="n"/>
      <c r="J40" s="18" t="n"/>
      <c r="K40" s="20" t="n"/>
      <c r="L40" s="21" t="n"/>
      <c r="M40" s="8">
        <f>IF(OR($C40="",$L40="",Assumptions!$B$7=""),"",IF(OR($L40&lt;Assumptions!$B$7,$L40&gt;TODAY()),"",IFERROR(TODAY()-$L40,"")))</f>
        <v/>
      </c>
      <c r="N40" s="14">
        <f>IF($C40="","",IF($D40="","Missing Tenancy Status",IF($D40="Ended","Inactive Tenancy",IF($E40="","Missing Contact",IF(AND($G40="",$H40="",$I40=""),"Missing Reach Method",IF($L40="","No Date",IF(OR(Assumptions!$B$5="",Assumptions!$B$6="",Assumptions!$B$7="",Assumptions!$B$6&lt;=Assumptions!$B$5),"Check Settings",IF($L40&lt;Assumptions!$B$7,"Date Before Limit",IF($L40&gt;TODAY(),"Future Date",IF($M40&gt;=Assumptions!$B$6,"Overdue",IF($M40&gt;=Assumptions!$B$5,"Review Soon","Current")))))))))))</f>
        <v/>
      </c>
    </row>
    <row r="41" ht="30" customHeight="1">
      <c r="A41" s="17" t="n"/>
      <c r="B41" s="18" t="n"/>
      <c r="C41" s="17" t="n"/>
      <c r="D41" s="18" t="n"/>
      <c r="E41" s="17" t="n"/>
      <c r="F41" s="18" t="n"/>
      <c r="G41" s="19" t="n"/>
      <c r="H41" s="19" t="n"/>
      <c r="I41" s="19" t="n"/>
      <c r="J41" s="18" t="n"/>
      <c r="K41" s="20" t="n"/>
      <c r="L41" s="21" t="n"/>
      <c r="M41" s="4">
        <f>IF(OR($C41="",$L41="",Assumptions!$B$7=""),"",IF(OR($L41&lt;Assumptions!$B$7,$L41&gt;TODAY()),"",IFERROR(TODAY()-$L41,"")))</f>
        <v/>
      </c>
      <c r="N41" s="22">
        <f>IF($C41="","",IF($D41="","Missing Tenancy Status",IF($D41="Ended","Inactive Tenancy",IF($E41="","Missing Contact",IF(AND($G41="",$H41="",$I41=""),"Missing Reach Method",IF($L41="","No Date",IF(OR(Assumptions!$B$5="",Assumptions!$B$6="",Assumptions!$B$7="",Assumptions!$B$6&lt;=Assumptions!$B$5),"Check Settings",IF($L41&lt;Assumptions!$B$7,"Date Before Limit",IF($L41&gt;TODAY(),"Future Date",IF($M41&gt;=Assumptions!$B$6,"Overdue",IF($M41&gt;=Assumptions!$B$5,"Review Soon","Current")))))))))))</f>
        <v/>
      </c>
    </row>
    <row r="42" ht="30" customHeight="1">
      <c r="A42" s="17" t="n"/>
      <c r="B42" s="18" t="n"/>
      <c r="C42" s="17" t="n"/>
      <c r="D42" s="18" t="n"/>
      <c r="E42" s="17" t="n"/>
      <c r="F42" s="18" t="n"/>
      <c r="G42" s="19" t="n"/>
      <c r="H42" s="19" t="n"/>
      <c r="I42" s="19" t="n"/>
      <c r="J42" s="18" t="n"/>
      <c r="K42" s="20" t="n"/>
      <c r="L42" s="21" t="n"/>
      <c r="M42" s="8">
        <f>IF(OR($C42="",$L42="",Assumptions!$B$7=""),"",IF(OR($L42&lt;Assumptions!$B$7,$L42&gt;TODAY()),"",IFERROR(TODAY()-$L42,"")))</f>
        <v/>
      </c>
      <c r="N42" s="14">
        <f>IF($C42="","",IF($D42="","Missing Tenancy Status",IF($D42="Ended","Inactive Tenancy",IF($E42="","Missing Contact",IF(AND($G42="",$H42="",$I42=""),"Missing Reach Method",IF($L42="","No Date",IF(OR(Assumptions!$B$5="",Assumptions!$B$6="",Assumptions!$B$7="",Assumptions!$B$6&lt;=Assumptions!$B$5),"Check Settings",IF($L42&lt;Assumptions!$B$7,"Date Before Limit",IF($L42&gt;TODAY(),"Future Date",IF($M42&gt;=Assumptions!$B$6,"Overdue",IF($M42&gt;=Assumptions!$B$5,"Review Soon","Current")))))))))))</f>
        <v/>
      </c>
    </row>
    <row r="43" ht="30" customHeight="1">
      <c r="A43" s="17" t="n"/>
      <c r="B43" s="18" t="n"/>
      <c r="C43" s="17" t="n"/>
      <c r="D43" s="18" t="n"/>
      <c r="E43" s="17" t="n"/>
      <c r="F43" s="18" t="n"/>
      <c r="G43" s="19" t="n"/>
      <c r="H43" s="19" t="n"/>
      <c r="I43" s="19" t="n"/>
      <c r="J43" s="18" t="n"/>
      <c r="K43" s="20" t="n"/>
      <c r="L43" s="21" t="n"/>
      <c r="M43" s="4">
        <f>IF(OR($C43="",$L43="",Assumptions!$B$7=""),"",IF(OR($L43&lt;Assumptions!$B$7,$L43&gt;TODAY()),"",IFERROR(TODAY()-$L43,"")))</f>
        <v/>
      </c>
      <c r="N43" s="22">
        <f>IF($C43="","",IF($D43="","Missing Tenancy Status",IF($D43="Ended","Inactive Tenancy",IF($E43="","Missing Contact",IF(AND($G43="",$H43="",$I43=""),"Missing Reach Method",IF($L43="","No Date",IF(OR(Assumptions!$B$5="",Assumptions!$B$6="",Assumptions!$B$7="",Assumptions!$B$6&lt;=Assumptions!$B$5),"Check Settings",IF($L43&lt;Assumptions!$B$7,"Date Before Limit",IF($L43&gt;TODAY(),"Future Date",IF($M43&gt;=Assumptions!$B$6,"Overdue",IF($M43&gt;=Assumptions!$B$5,"Review Soon","Current")))))))))))</f>
        <v/>
      </c>
    </row>
    <row r="44" ht="30" customHeight="1">
      <c r="A44" s="17" t="n"/>
      <c r="B44" s="18" t="n"/>
      <c r="C44" s="17" t="n"/>
      <c r="D44" s="18" t="n"/>
      <c r="E44" s="17" t="n"/>
      <c r="F44" s="18" t="n"/>
      <c r="G44" s="19" t="n"/>
      <c r="H44" s="19" t="n"/>
      <c r="I44" s="19" t="n"/>
      <c r="J44" s="18" t="n"/>
      <c r="K44" s="20" t="n"/>
      <c r="L44" s="21" t="n"/>
      <c r="M44" s="8">
        <f>IF(OR($C44="",$L44="",Assumptions!$B$7=""),"",IF(OR($L44&lt;Assumptions!$B$7,$L44&gt;TODAY()),"",IFERROR(TODAY()-$L44,"")))</f>
        <v/>
      </c>
      <c r="N44" s="14">
        <f>IF($C44="","",IF($D44="","Missing Tenancy Status",IF($D44="Ended","Inactive Tenancy",IF($E44="","Missing Contact",IF(AND($G44="",$H44="",$I44=""),"Missing Reach Method",IF($L44="","No Date",IF(OR(Assumptions!$B$5="",Assumptions!$B$6="",Assumptions!$B$7="",Assumptions!$B$6&lt;=Assumptions!$B$5),"Check Settings",IF($L44&lt;Assumptions!$B$7,"Date Before Limit",IF($L44&gt;TODAY(),"Future Date",IF($M44&gt;=Assumptions!$B$6,"Overdue",IF($M44&gt;=Assumptions!$B$5,"Review Soon","Current")))))))))))</f>
        <v/>
      </c>
    </row>
    <row r="45" ht="30" customHeight="1">
      <c r="A45" s="17" t="n"/>
      <c r="B45" s="18" t="n"/>
      <c r="C45" s="17" t="n"/>
      <c r="D45" s="18" t="n"/>
      <c r="E45" s="17" t="n"/>
      <c r="F45" s="18" t="n"/>
      <c r="G45" s="19" t="n"/>
      <c r="H45" s="19" t="n"/>
      <c r="I45" s="19" t="n"/>
      <c r="J45" s="18" t="n"/>
      <c r="K45" s="20" t="n"/>
      <c r="L45" s="21" t="n"/>
      <c r="M45" s="4">
        <f>IF(OR($C45="",$L45="",Assumptions!$B$7=""),"",IF(OR($L45&lt;Assumptions!$B$7,$L45&gt;TODAY()),"",IFERROR(TODAY()-$L45,"")))</f>
        <v/>
      </c>
      <c r="N45" s="22">
        <f>IF($C45="","",IF($D45="","Missing Tenancy Status",IF($D45="Ended","Inactive Tenancy",IF($E45="","Missing Contact",IF(AND($G45="",$H45="",$I45=""),"Missing Reach Method",IF($L45="","No Date",IF(OR(Assumptions!$B$5="",Assumptions!$B$6="",Assumptions!$B$7="",Assumptions!$B$6&lt;=Assumptions!$B$5),"Check Settings",IF($L45&lt;Assumptions!$B$7,"Date Before Limit",IF($L45&gt;TODAY(),"Future Date",IF($M45&gt;=Assumptions!$B$6,"Overdue",IF($M45&gt;=Assumptions!$B$5,"Review Soon","Current")))))))))))</f>
        <v/>
      </c>
    </row>
    <row r="46" ht="30" customHeight="1">
      <c r="A46" s="17" t="n"/>
      <c r="B46" s="18" t="n"/>
      <c r="C46" s="17" t="n"/>
      <c r="D46" s="18" t="n"/>
      <c r="E46" s="17" t="n"/>
      <c r="F46" s="18" t="n"/>
      <c r="G46" s="19" t="n"/>
      <c r="H46" s="19" t="n"/>
      <c r="I46" s="19" t="n"/>
      <c r="J46" s="18" t="n"/>
      <c r="K46" s="20" t="n"/>
      <c r="L46" s="21" t="n"/>
      <c r="M46" s="8">
        <f>IF(OR($C46="",$L46="",Assumptions!$B$7=""),"",IF(OR($L46&lt;Assumptions!$B$7,$L46&gt;TODAY()),"",IFERROR(TODAY()-$L46,"")))</f>
        <v/>
      </c>
      <c r="N46" s="14">
        <f>IF($C46="","",IF($D46="","Missing Tenancy Status",IF($D46="Ended","Inactive Tenancy",IF($E46="","Missing Contact",IF(AND($G46="",$H46="",$I46=""),"Missing Reach Method",IF($L46="","No Date",IF(OR(Assumptions!$B$5="",Assumptions!$B$6="",Assumptions!$B$7="",Assumptions!$B$6&lt;=Assumptions!$B$5),"Check Settings",IF($L46&lt;Assumptions!$B$7,"Date Before Limit",IF($L46&gt;TODAY(),"Future Date",IF($M46&gt;=Assumptions!$B$6,"Overdue",IF($M46&gt;=Assumptions!$B$5,"Review Soon","Current")))))))))))</f>
        <v/>
      </c>
    </row>
    <row r="47" ht="30" customHeight="1">
      <c r="A47" s="17" t="n"/>
      <c r="B47" s="18" t="n"/>
      <c r="C47" s="17" t="n"/>
      <c r="D47" s="18" t="n"/>
      <c r="E47" s="17" t="n"/>
      <c r="F47" s="18" t="n"/>
      <c r="G47" s="19" t="n"/>
      <c r="H47" s="19" t="n"/>
      <c r="I47" s="19" t="n"/>
      <c r="J47" s="18" t="n"/>
      <c r="K47" s="20" t="n"/>
      <c r="L47" s="21" t="n"/>
      <c r="M47" s="4">
        <f>IF(OR($C47="",$L47="",Assumptions!$B$7=""),"",IF(OR($L47&lt;Assumptions!$B$7,$L47&gt;TODAY()),"",IFERROR(TODAY()-$L47,"")))</f>
        <v/>
      </c>
      <c r="N47" s="22">
        <f>IF($C47="","",IF($D47="","Missing Tenancy Status",IF($D47="Ended","Inactive Tenancy",IF($E47="","Missing Contact",IF(AND($G47="",$H47="",$I47=""),"Missing Reach Method",IF($L47="","No Date",IF(OR(Assumptions!$B$5="",Assumptions!$B$6="",Assumptions!$B$7="",Assumptions!$B$6&lt;=Assumptions!$B$5),"Check Settings",IF($L47&lt;Assumptions!$B$7,"Date Before Limit",IF($L47&gt;TODAY(),"Future Date",IF($M47&gt;=Assumptions!$B$6,"Overdue",IF($M47&gt;=Assumptions!$B$5,"Review Soon","Current")))))))))))</f>
        <v/>
      </c>
    </row>
    <row r="48" ht="30" customHeight="1">
      <c r="A48" s="17" t="n"/>
      <c r="B48" s="18" t="n"/>
      <c r="C48" s="17" t="n"/>
      <c r="D48" s="18" t="n"/>
      <c r="E48" s="17" t="n"/>
      <c r="F48" s="18" t="n"/>
      <c r="G48" s="19" t="n"/>
      <c r="H48" s="19" t="n"/>
      <c r="I48" s="19" t="n"/>
      <c r="J48" s="18" t="n"/>
      <c r="K48" s="20" t="n"/>
      <c r="L48" s="21" t="n"/>
      <c r="M48" s="8">
        <f>IF(OR($C48="",$L48="",Assumptions!$B$7=""),"",IF(OR($L48&lt;Assumptions!$B$7,$L48&gt;TODAY()),"",IFERROR(TODAY()-$L48,"")))</f>
        <v/>
      </c>
      <c r="N48" s="14">
        <f>IF($C48="","",IF($D48="","Missing Tenancy Status",IF($D48="Ended","Inactive Tenancy",IF($E48="","Missing Contact",IF(AND($G48="",$H48="",$I48=""),"Missing Reach Method",IF($L48="","No Date",IF(OR(Assumptions!$B$5="",Assumptions!$B$6="",Assumptions!$B$7="",Assumptions!$B$6&lt;=Assumptions!$B$5),"Check Settings",IF($L48&lt;Assumptions!$B$7,"Date Before Limit",IF($L48&gt;TODAY(),"Future Date",IF($M48&gt;=Assumptions!$B$6,"Overdue",IF($M48&gt;=Assumptions!$B$5,"Review Soon","Current")))))))))))</f>
        <v/>
      </c>
    </row>
    <row r="49" ht="30" customHeight="1">
      <c r="A49" s="17" t="n"/>
      <c r="B49" s="18" t="n"/>
      <c r="C49" s="17" t="n"/>
      <c r="D49" s="18" t="n"/>
      <c r="E49" s="17" t="n"/>
      <c r="F49" s="18" t="n"/>
      <c r="G49" s="19" t="n"/>
      <c r="H49" s="19" t="n"/>
      <c r="I49" s="19" t="n"/>
      <c r="J49" s="18" t="n"/>
      <c r="K49" s="20" t="n"/>
      <c r="L49" s="21" t="n"/>
      <c r="M49" s="4">
        <f>IF(OR($C49="",$L49="",Assumptions!$B$7=""),"",IF(OR($L49&lt;Assumptions!$B$7,$L49&gt;TODAY()),"",IFERROR(TODAY()-$L49,"")))</f>
        <v/>
      </c>
      <c r="N49" s="22">
        <f>IF($C49="","",IF($D49="","Missing Tenancy Status",IF($D49="Ended","Inactive Tenancy",IF($E49="","Missing Contact",IF(AND($G49="",$H49="",$I49=""),"Missing Reach Method",IF($L49="","No Date",IF(OR(Assumptions!$B$5="",Assumptions!$B$6="",Assumptions!$B$7="",Assumptions!$B$6&lt;=Assumptions!$B$5),"Check Settings",IF($L49&lt;Assumptions!$B$7,"Date Before Limit",IF($L49&gt;TODAY(),"Future Date",IF($M49&gt;=Assumptions!$B$6,"Overdue",IF($M49&gt;=Assumptions!$B$5,"Review Soon","Current")))))))))))</f>
        <v/>
      </c>
    </row>
    <row r="50" ht="30" customHeight="1">
      <c r="A50" s="17" t="n"/>
      <c r="B50" s="18" t="n"/>
      <c r="C50" s="17" t="n"/>
      <c r="D50" s="18" t="n"/>
      <c r="E50" s="17" t="n"/>
      <c r="F50" s="18" t="n"/>
      <c r="G50" s="19" t="n"/>
      <c r="H50" s="19" t="n"/>
      <c r="I50" s="19" t="n"/>
      <c r="J50" s="18" t="n"/>
      <c r="K50" s="20" t="n"/>
      <c r="L50" s="21" t="n"/>
      <c r="M50" s="8">
        <f>IF(OR($C50="",$L50="",Assumptions!$B$7=""),"",IF(OR($L50&lt;Assumptions!$B$7,$L50&gt;TODAY()),"",IFERROR(TODAY()-$L50,"")))</f>
        <v/>
      </c>
      <c r="N50" s="14">
        <f>IF($C50="","",IF($D50="","Missing Tenancy Status",IF($D50="Ended","Inactive Tenancy",IF($E50="","Missing Contact",IF(AND($G50="",$H50="",$I50=""),"Missing Reach Method",IF($L50="","No Date",IF(OR(Assumptions!$B$5="",Assumptions!$B$6="",Assumptions!$B$7="",Assumptions!$B$6&lt;=Assumptions!$B$5),"Check Settings",IF($L50&lt;Assumptions!$B$7,"Date Before Limit",IF($L50&gt;TODAY(),"Future Date",IF($M50&gt;=Assumptions!$B$6,"Overdue",IF($M50&gt;=Assumptions!$B$5,"Review Soon","Current")))))))))))</f>
        <v/>
      </c>
    </row>
    <row r="51" ht="30" customHeight="1">
      <c r="A51" s="17" t="n"/>
      <c r="B51" s="18" t="n"/>
      <c r="C51" s="17" t="n"/>
      <c r="D51" s="18" t="n"/>
      <c r="E51" s="17" t="n"/>
      <c r="F51" s="18" t="n"/>
      <c r="G51" s="19" t="n"/>
      <c r="H51" s="19" t="n"/>
      <c r="I51" s="19" t="n"/>
      <c r="J51" s="18" t="n"/>
      <c r="K51" s="20" t="n"/>
      <c r="L51" s="21" t="n"/>
      <c r="M51" s="4">
        <f>IF(OR($C51="",$L51="",Assumptions!$B$7=""),"",IF(OR($L51&lt;Assumptions!$B$7,$L51&gt;TODAY()),"",IFERROR(TODAY()-$L51,"")))</f>
        <v/>
      </c>
      <c r="N51" s="22">
        <f>IF($C51="","",IF($D51="","Missing Tenancy Status",IF($D51="Ended","Inactive Tenancy",IF($E51="","Missing Contact",IF(AND($G51="",$H51="",$I51=""),"Missing Reach Method",IF($L51="","No Date",IF(OR(Assumptions!$B$5="",Assumptions!$B$6="",Assumptions!$B$7="",Assumptions!$B$6&lt;=Assumptions!$B$5),"Check Settings",IF($L51&lt;Assumptions!$B$7,"Date Before Limit",IF($L51&gt;TODAY(),"Future Date",IF($M51&gt;=Assumptions!$B$6,"Overdue",IF($M51&gt;=Assumptions!$B$5,"Review Soon","Current")))))))))))</f>
        <v/>
      </c>
    </row>
    <row r="52" ht="30" customHeight="1">
      <c r="A52" s="17" t="n"/>
      <c r="B52" s="18" t="n"/>
      <c r="C52" s="17" t="n"/>
      <c r="D52" s="18" t="n"/>
      <c r="E52" s="17" t="n"/>
      <c r="F52" s="18" t="n"/>
      <c r="G52" s="19" t="n"/>
      <c r="H52" s="19" t="n"/>
      <c r="I52" s="19" t="n"/>
      <c r="J52" s="18" t="n"/>
      <c r="K52" s="20" t="n"/>
      <c r="L52" s="21" t="n"/>
      <c r="M52" s="8">
        <f>IF(OR($C52="",$L52="",Assumptions!$B$7=""),"",IF(OR($L52&lt;Assumptions!$B$7,$L52&gt;TODAY()),"",IFERROR(TODAY()-$L52,"")))</f>
        <v/>
      </c>
      <c r="N52" s="14">
        <f>IF($C52="","",IF($D52="","Missing Tenancy Status",IF($D52="Ended","Inactive Tenancy",IF($E52="","Missing Contact",IF(AND($G52="",$H52="",$I52=""),"Missing Reach Method",IF($L52="","No Date",IF(OR(Assumptions!$B$5="",Assumptions!$B$6="",Assumptions!$B$7="",Assumptions!$B$6&lt;=Assumptions!$B$5),"Check Settings",IF($L52&lt;Assumptions!$B$7,"Date Before Limit",IF($L52&gt;TODAY(),"Future Date",IF($M52&gt;=Assumptions!$B$6,"Overdue",IF($M52&gt;=Assumptions!$B$5,"Review Soon","Current")))))))))))</f>
        <v/>
      </c>
    </row>
    <row r="53" ht="30" customHeight="1">
      <c r="A53" s="17" t="n"/>
      <c r="B53" s="18" t="n"/>
      <c r="C53" s="17" t="n"/>
      <c r="D53" s="18" t="n"/>
      <c r="E53" s="17" t="n"/>
      <c r="F53" s="18" t="n"/>
      <c r="G53" s="19" t="n"/>
      <c r="H53" s="19" t="n"/>
      <c r="I53" s="19" t="n"/>
      <c r="J53" s="18" t="n"/>
      <c r="K53" s="20" t="n"/>
      <c r="L53" s="21" t="n"/>
      <c r="M53" s="4">
        <f>IF(OR($C53="",$L53="",Assumptions!$B$7=""),"",IF(OR($L53&lt;Assumptions!$B$7,$L53&gt;TODAY()),"",IFERROR(TODAY()-$L53,"")))</f>
        <v/>
      </c>
      <c r="N53" s="22">
        <f>IF($C53="","",IF($D53="","Missing Tenancy Status",IF($D53="Ended","Inactive Tenancy",IF($E53="","Missing Contact",IF(AND($G53="",$H53="",$I53=""),"Missing Reach Method",IF($L53="","No Date",IF(OR(Assumptions!$B$5="",Assumptions!$B$6="",Assumptions!$B$7="",Assumptions!$B$6&lt;=Assumptions!$B$5),"Check Settings",IF($L53&lt;Assumptions!$B$7,"Date Before Limit",IF($L53&gt;TODAY(),"Future Date",IF($M53&gt;=Assumptions!$B$6,"Overdue",IF($M53&gt;=Assumptions!$B$5,"Review Soon","Current")))))))))))</f>
        <v/>
      </c>
    </row>
    <row r="54" ht="30" customHeight="1">
      <c r="A54" s="17" t="n"/>
      <c r="B54" s="18" t="n"/>
      <c r="C54" s="17" t="n"/>
      <c r="D54" s="18" t="n"/>
      <c r="E54" s="17" t="n"/>
      <c r="F54" s="18" t="n"/>
      <c r="G54" s="19" t="n"/>
      <c r="H54" s="19" t="n"/>
      <c r="I54" s="19" t="n"/>
      <c r="J54" s="18" t="n"/>
      <c r="K54" s="20" t="n"/>
      <c r="L54" s="21" t="n"/>
      <c r="M54" s="8">
        <f>IF(OR($C54="",$L54="",Assumptions!$B$7=""),"",IF(OR($L54&lt;Assumptions!$B$7,$L54&gt;TODAY()),"",IFERROR(TODAY()-$L54,"")))</f>
        <v/>
      </c>
      <c r="N54" s="14">
        <f>IF($C54="","",IF($D54="","Missing Tenancy Status",IF($D54="Ended","Inactive Tenancy",IF($E54="","Missing Contact",IF(AND($G54="",$H54="",$I54=""),"Missing Reach Method",IF($L54="","No Date",IF(OR(Assumptions!$B$5="",Assumptions!$B$6="",Assumptions!$B$7="",Assumptions!$B$6&lt;=Assumptions!$B$5),"Check Settings",IF($L54&lt;Assumptions!$B$7,"Date Before Limit",IF($L54&gt;TODAY(),"Future Date",IF($M54&gt;=Assumptions!$B$6,"Overdue",IF($M54&gt;=Assumptions!$B$5,"Review Soon","Current")))))))))))</f>
        <v/>
      </c>
    </row>
    <row r="55" ht="30" customHeight="1">
      <c r="A55" s="17" t="n"/>
      <c r="B55" s="18" t="n"/>
      <c r="C55" s="17" t="n"/>
      <c r="D55" s="18" t="n"/>
      <c r="E55" s="17" t="n"/>
      <c r="F55" s="18" t="n"/>
      <c r="G55" s="19" t="n"/>
      <c r="H55" s="19" t="n"/>
      <c r="I55" s="19" t="n"/>
      <c r="J55" s="18" t="n"/>
      <c r="K55" s="20" t="n"/>
      <c r="L55" s="21" t="n"/>
      <c r="M55" s="4">
        <f>IF(OR($C55="",$L55="",Assumptions!$B$7=""),"",IF(OR($L55&lt;Assumptions!$B$7,$L55&gt;TODAY()),"",IFERROR(TODAY()-$L55,"")))</f>
        <v/>
      </c>
      <c r="N55" s="22">
        <f>IF($C55="","",IF($D55="","Missing Tenancy Status",IF($D55="Ended","Inactive Tenancy",IF($E55="","Missing Contact",IF(AND($G55="",$H55="",$I55=""),"Missing Reach Method",IF($L55="","No Date",IF(OR(Assumptions!$B$5="",Assumptions!$B$6="",Assumptions!$B$7="",Assumptions!$B$6&lt;=Assumptions!$B$5),"Check Settings",IF($L55&lt;Assumptions!$B$7,"Date Before Limit",IF($L55&gt;TODAY(),"Future Date",IF($M55&gt;=Assumptions!$B$6,"Overdue",IF($M55&gt;=Assumptions!$B$5,"Review Soon","Current")))))))))))</f>
        <v/>
      </c>
    </row>
    <row r="56" ht="30" customHeight="1">
      <c r="A56" s="17" t="n"/>
      <c r="B56" s="18" t="n"/>
      <c r="C56" s="17" t="n"/>
      <c r="D56" s="18" t="n"/>
      <c r="E56" s="17" t="n"/>
      <c r="F56" s="18" t="n"/>
      <c r="G56" s="19" t="n"/>
      <c r="H56" s="19" t="n"/>
      <c r="I56" s="19" t="n"/>
      <c r="J56" s="18" t="n"/>
      <c r="K56" s="20" t="n"/>
      <c r="L56" s="21" t="n"/>
      <c r="M56" s="8">
        <f>IF(OR($C56="",$L56="",Assumptions!$B$7=""),"",IF(OR($L56&lt;Assumptions!$B$7,$L56&gt;TODAY()),"",IFERROR(TODAY()-$L56,"")))</f>
        <v/>
      </c>
      <c r="N56" s="14">
        <f>IF($C56="","",IF($D56="","Missing Tenancy Status",IF($D56="Ended","Inactive Tenancy",IF($E56="","Missing Contact",IF(AND($G56="",$H56="",$I56=""),"Missing Reach Method",IF($L56="","No Date",IF(OR(Assumptions!$B$5="",Assumptions!$B$6="",Assumptions!$B$7="",Assumptions!$B$6&lt;=Assumptions!$B$5),"Check Settings",IF($L56&lt;Assumptions!$B$7,"Date Before Limit",IF($L56&gt;TODAY(),"Future Date",IF($M56&gt;=Assumptions!$B$6,"Overdue",IF($M56&gt;=Assumptions!$B$5,"Review Soon","Current")))))))))))</f>
        <v/>
      </c>
    </row>
    <row r="57" ht="30" customHeight="1">
      <c r="A57" s="17" t="n"/>
      <c r="B57" s="18" t="n"/>
      <c r="C57" s="17" t="n"/>
      <c r="D57" s="18" t="n"/>
      <c r="E57" s="17" t="n"/>
      <c r="F57" s="18" t="n"/>
      <c r="G57" s="19" t="n"/>
      <c r="H57" s="19" t="n"/>
      <c r="I57" s="19" t="n"/>
      <c r="J57" s="18" t="n"/>
      <c r="K57" s="20" t="n"/>
      <c r="L57" s="21" t="n"/>
      <c r="M57" s="4">
        <f>IF(OR($C57="",$L57="",Assumptions!$B$7=""),"",IF(OR($L57&lt;Assumptions!$B$7,$L57&gt;TODAY()),"",IFERROR(TODAY()-$L57,"")))</f>
        <v/>
      </c>
      <c r="N57" s="22">
        <f>IF($C57="","",IF($D57="","Missing Tenancy Status",IF($D57="Ended","Inactive Tenancy",IF($E57="","Missing Contact",IF(AND($G57="",$H57="",$I57=""),"Missing Reach Method",IF($L57="","No Date",IF(OR(Assumptions!$B$5="",Assumptions!$B$6="",Assumptions!$B$7="",Assumptions!$B$6&lt;=Assumptions!$B$5),"Check Settings",IF($L57&lt;Assumptions!$B$7,"Date Before Limit",IF($L57&gt;TODAY(),"Future Date",IF($M57&gt;=Assumptions!$B$6,"Overdue",IF($M57&gt;=Assumptions!$B$5,"Review Soon","Current")))))))))))</f>
        <v/>
      </c>
    </row>
    <row r="58" ht="30" customHeight="1">
      <c r="A58" s="17" t="n"/>
      <c r="B58" s="18" t="n"/>
      <c r="C58" s="17" t="n"/>
      <c r="D58" s="18" t="n"/>
      <c r="E58" s="17" t="n"/>
      <c r="F58" s="18" t="n"/>
      <c r="G58" s="19" t="n"/>
      <c r="H58" s="19" t="n"/>
      <c r="I58" s="19" t="n"/>
      <c r="J58" s="18" t="n"/>
      <c r="K58" s="20" t="n"/>
      <c r="L58" s="21" t="n"/>
      <c r="M58" s="8">
        <f>IF(OR($C58="",$L58="",Assumptions!$B$7=""),"",IF(OR($L58&lt;Assumptions!$B$7,$L58&gt;TODAY()),"",IFERROR(TODAY()-$L58,"")))</f>
        <v/>
      </c>
      <c r="N58" s="14">
        <f>IF($C58="","",IF($D58="","Missing Tenancy Status",IF($D58="Ended","Inactive Tenancy",IF($E58="","Missing Contact",IF(AND($G58="",$H58="",$I58=""),"Missing Reach Method",IF($L58="","No Date",IF(OR(Assumptions!$B$5="",Assumptions!$B$6="",Assumptions!$B$7="",Assumptions!$B$6&lt;=Assumptions!$B$5),"Check Settings",IF($L58&lt;Assumptions!$B$7,"Date Before Limit",IF($L58&gt;TODAY(),"Future Date",IF($M58&gt;=Assumptions!$B$6,"Overdue",IF($M58&gt;=Assumptions!$B$5,"Review Soon","Current")))))))))))</f>
        <v/>
      </c>
    </row>
    <row r="59" ht="30" customHeight="1">
      <c r="A59" s="17" t="n"/>
      <c r="B59" s="18" t="n"/>
      <c r="C59" s="17" t="n"/>
      <c r="D59" s="18" t="n"/>
      <c r="E59" s="17" t="n"/>
      <c r="F59" s="18" t="n"/>
      <c r="G59" s="19" t="n"/>
      <c r="H59" s="19" t="n"/>
      <c r="I59" s="19" t="n"/>
      <c r="J59" s="18" t="n"/>
      <c r="K59" s="20" t="n"/>
      <c r="L59" s="21" t="n"/>
      <c r="M59" s="4">
        <f>IF(OR($C59="",$L59="",Assumptions!$B$7=""),"",IF(OR($L59&lt;Assumptions!$B$7,$L59&gt;TODAY()),"",IFERROR(TODAY()-$L59,"")))</f>
        <v/>
      </c>
      <c r="N59" s="22">
        <f>IF($C59="","",IF($D59="","Missing Tenancy Status",IF($D59="Ended","Inactive Tenancy",IF($E59="","Missing Contact",IF(AND($G59="",$H59="",$I59=""),"Missing Reach Method",IF($L59="","No Date",IF(OR(Assumptions!$B$5="",Assumptions!$B$6="",Assumptions!$B$7="",Assumptions!$B$6&lt;=Assumptions!$B$5),"Check Settings",IF($L59&lt;Assumptions!$B$7,"Date Before Limit",IF($L59&gt;TODAY(),"Future Date",IF($M59&gt;=Assumptions!$B$6,"Overdue",IF($M59&gt;=Assumptions!$B$5,"Review Soon","Current")))))))))))</f>
        <v/>
      </c>
    </row>
    <row r="60" ht="30" customHeight="1">
      <c r="A60" s="17" t="n"/>
      <c r="B60" s="18" t="n"/>
      <c r="C60" s="17" t="n"/>
      <c r="D60" s="18" t="n"/>
      <c r="E60" s="17" t="n"/>
      <c r="F60" s="18" t="n"/>
      <c r="G60" s="19" t="n"/>
      <c r="H60" s="19" t="n"/>
      <c r="I60" s="19" t="n"/>
      <c r="J60" s="18" t="n"/>
      <c r="K60" s="20" t="n"/>
      <c r="L60" s="21" t="n"/>
      <c r="M60" s="8">
        <f>IF(OR($C60="",$L60="",Assumptions!$B$7=""),"",IF(OR($L60&lt;Assumptions!$B$7,$L60&gt;TODAY()),"",IFERROR(TODAY()-$L60,"")))</f>
        <v/>
      </c>
      <c r="N60" s="14">
        <f>IF($C60="","",IF($D60="","Missing Tenancy Status",IF($D60="Ended","Inactive Tenancy",IF($E60="","Missing Contact",IF(AND($G60="",$H60="",$I60=""),"Missing Reach Method",IF($L60="","No Date",IF(OR(Assumptions!$B$5="",Assumptions!$B$6="",Assumptions!$B$7="",Assumptions!$B$6&lt;=Assumptions!$B$5),"Check Settings",IF($L60&lt;Assumptions!$B$7,"Date Before Limit",IF($L60&gt;TODAY(),"Future Date",IF($M60&gt;=Assumptions!$B$6,"Overdue",IF($M60&gt;=Assumptions!$B$5,"Review Soon","Current")))))))))))</f>
        <v/>
      </c>
    </row>
    <row r="61" ht="30" customHeight="1">
      <c r="A61" s="17" t="n"/>
      <c r="B61" s="18" t="n"/>
      <c r="C61" s="17" t="n"/>
      <c r="D61" s="18" t="n"/>
      <c r="E61" s="17" t="n"/>
      <c r="F61" s="18" t="n"/>
      <c r="G61" s="19" t="n"/>
      <c r="H61" s="19" t="n"/>
      <c r="I61" s="19" t="n"/>
      <c r="J61" s="18" t="n"/>
      <c r="K61" s="20" t="n"/>
      <c r="L61" s="21" t="n"/>
      <c r="M61" s="4">
        <f>IF(OR($C61="",$L61="",Assumptions!$B$7=""),"",IF(OR($L61&lt;Assumptions!$B$7,$L61&gt;TODAY()),"",IFERROR(TODAY()-$L61,"")))</f>
        <v/>
      </c>
      <c r="N61" s="22">
        <f>IF($C61="","",IF($D61="","Missing Tenancy Status",IF($D61="Ended","Inactive Tenancy",IF($E61="","Missing Contact",IF(AND($G61="",$H61="",$I61=""),"Missing Reach Method",IF($L61="","No Date",IF(OR(Assumptions!$B$5="",Assumptions!$B$6="",Assumptions!$B$7="",Assumptions!$B$6&lt;=Assumptions!$B$5),"Check Settings",IF($L61&lt;Assumptions!$B$7,"Date Before Limit",IF($L61&gt;TODAY(),"Future Date",IF($M61&gt;=Assumptions!$B$6,"Overdue",IF($M61&gt;=Assumptions!$B$5,"Review Soon","Current")))))))))))</f>
        <v/>
      </c>
    </row>
    <row r="62" ht="30" customHeight="1">
      <c r="A62" s="17" t="n"/>
      <c r="B62" s="18" t="n"/>
      <c r="C62" s="17" t="n"/>
      <c r="D62" s="18" t="n"/>
      <c r="E62" s="17" t="n"/>
      <c r="F62" s="18" t="n"/>
      <c r="G62" s="19" t="n"/>
      <c r="H62" s="19" t="n"/>
      <c r="I62" s="19" t="n"/>
      <c r="J62" s="18" t="n"/>
      <c r="K62" s="20" t="n"/>
      <c r="L62" s="21" t="n"/>
      <c r="M62" s="8">
        <f>IF(OR($C62="",$L62="",Assumptions!$B$7=""),"",IF(OR($L62&lt;Assumptions!$B$7,$L62&gt;TODAY()),"",IFERROR(TODAY()-$L62,"")))</f>
        <v/>
      </c>
      <c r="N62" s="14">
        <f>IF($C62="","",IF($D62="","Missing Tenancy Status",IF($D62="Ended","Inactive Tenancy",IF($E62="","Missing Contact",IF(AND($G62="",$H62="",$I62=""),"Missing Reach Method",IF($L62="","No Date",IF(OR(Assumptions!$B$5="",Assumptions!$B$6="",Assumptions!$B$7="",Assumptions!$B$6&lt;=Assumptions!$B$5),"Check Settings",IF($L62&lt;Assumptions!$B$7,"Date Before Limit",IF($L62&gt;TODAY(),"Future Date",IF($M62&gt;=Assumptions!$B$6,"Overdue",IF($M62&gt;=Assumptions!$B$5,"Review Soon","Current")))))))))))</f>
        <v/>
      </c>
    </row>
    <row r="63" ht="30" customHeight="1">
      <c r="A63" s="17" t="n"/>
      <c r="B63" s="18" t="n"/>
      <c r="C63" s="17" t="n"/>
      <c r="D63" s="18" t="n"/>
      <c r="E63" s="17" t="n"/>
      <c r="F63" s="18" t="n"/>
      <c r="G63" s="19" t="n"/>
      <c r="H63" s="19" t="n"/>
      <c r="I63" s="19" t="n"/>
      <c r="J63" s="18" t="n"/>
      <c r="K63" s="20" t="n"/>
      <c r="L63" s="21" t="n"/>
      <c r="M63" s="4">
        <f>IF(OR($C63="",$L63="",Assumptions!$B$7=""),"",IF(OR($L63&lt;Assumptions!$B$7,$L63&gt;TODAY()),"",IFERROR(TODAY()-$L63,"")))</f>
        <v/>
      </c>
      <c r="N63" s="22">
        <f>IF($C63="","",IF($D63="","Missing Tenancy Status",IF($D63="Ended","Inactive Tenancy",IF($E63="","Missing Contact",IF(AND($G63="",$H63="",$I63=""),"Missing Reach Method",IF($L63="","No Date",IF(OR(Assumptions!$B$5="",Assumptions!$B$6="",Assumptions!$B$7="",Assumptions!$B$6&lt;=Assumptions!$B$5),"Check Settings",IF($L63&lt;Assumptions!$B$7,"Date Before Limit",IF($L63&gt;TODAY(),"Future Date",IF($M63&gt;=Assumptions!$B$6,"Overdue",IF($M63&gt;=Assumptions!$B$5,"Review Soon","Current")))))))))))</f>
        <v/>
      </c>
    </row>
    <row r="64" ht="30" customHeight="1">
      <c r="A64" s="17" t="n"/>
      <c r="B64" s="18" t="n"/>
      <c r="C64" s="17" t="n"/>
      <c r="D64" s="18" t="n"/>
      <c r="E64" s="17" t="n"/>
      <c r="F64" s="18" t="n"/>
      <c r="G64" s="19" t="n"/>
      <c r="H64" s="19" t="n"/>
      <c r="I64" s="19" t="n"/>
      <c r="J64" s="18" t="n"/>
      <c r="K64" s="20" t="n"/>
      <c r="L64" s="21" t="n"/>
      <c r="M64" s="8">
        <f>IF(OR($C64="",$L64="",Assumptions!$B$7=""),"",IF(OR($L64&lt;Assumptions!$B$7,$L64&gt;TODAY()),"",IFERROR(TODAY()-$L64,"")))</f>
        <v/>
      </c>
      <c r="N64" s="14">
        <f>IF($C64="","",IF($D64="","Missing Tenancy Status",IF($D64="Ended","Inactive Tenancy",IF($E64="","Missing Contact",IF(AND($G64="",$H64="",$I64=""),"Missing Reach Method",IF($L64="","No Date",IF(OR(Assumptions!$B$5="",Assumptions!$B$6="",Assumptions!$B$7="",Assumptions!$B$6&lt;=Assumptions!$B$5),"Check Settings",IF($L64&lt;Assumptions!$B$7,"Date Before Limit",IF($L64&gt;TODAY(),"Future Date",IF($M64&gt;=Assumptions!$B$6,"Overdue",IF($M64&gt;=Assumptions!$B$5,"Review Soon","Current")))))))))))</f>
        <v/>
      </c>
    </row>
    <row r="65" ht="30" customHeight="1">
      <c r="A65" s="17" t="n"/>
      <c r="B65" s="18" t="n"/>
      <c r="C65" s="17" t="n"/>
      <c r="D65" s="18" t="n"/>
      <c r="E65" s="17" t="n"/>
      <c r="F65" s="18" t="n"/>
      <c r="G65" s="19" t="n"/>
      <c r="H65" s="19" t="n"/>
      <c r="I65" s="19" t="n"/>
      <c r="J65" s="18" t="n"/>
      <c r="K65" s="20" t="n"/>
      <c r="L65" s="21" t="n"/>
      <c r="M65" s="4">
        <f>IF(OR($C65="",$L65="",Assumptions!$B$7=""),"",IF(OR($L65&lt;Assumptions!$B$7,$L65&gt;TODAY()),"",IFERROR(TODAY()-$L65,"")))</f>
        <v/>
      </c>
      <c r="N65" s="22">
        <f>IF($C65="","",IF($D65="","Missing Tenancy Status",IF($D65="Ended","Inactive Tenancy",IF($E65="","Missing Contact",IF(AND($G65="",$H65="",$I65=""),"Missing Reach Method",IF($L65="","No Date",IF(OR(Assumptions!$B$5="",Assumptions!$B$6="",Assumptions!$B$7="",Assumptions!$B$6&lt;=Assumptions!$B$5),"Check Settings",IF($L65&lt;Assumptions!$B$7,"Date Before Limit",IF($L65&gt;TODAY(),"Future Date",IF($M65&gt;=Assumptions!$B$6,"Overdue",IF($M65&gt;=Assumptions!$B$5,"Review Soon","Current")))))))))))</f>
        <v/>
      </c>
    </row>
    <row r="66" ht="30" customHeight="1">
      <c r="A66" s="17" t="n"/>
      <c r="B66" s="18" t="n"/>
      <c r="C66" s="17" t="n"/>
      <c r="D66" s="18" t="n"/>
      <c r="E66" s="17" t="n"/>
      <c r="F66" s="18" t="n"/>
      <c r="G66" s="19" t="n"/>
      <c r="H66" s="19" t="n"/>
      <c r="I66" s="19" t="n"/>
      <c r="J66" s="18" t="n"/>
      <c r="K66" s="20" t="n"/>
      <c r="L66" s="21" t="n"/>
      <c r="M66" s="8">
        <f>IF(OR($C66="",$L66="",Assumptions!$B$7=""),"",IF(OR($L66&lt;Assumptions!$B$7,$L66&gt;TODAY()),"",IFERROR(TODAY()-$L66,"")))</f>
        <v/>
      </c>
      <c r="N66" s="14">
        <f>IF($C66="","",IF($D66="","Missing Tenancy Status",IF($D66="Ended","Inactive Tenancy",IF($E66="","Missing Contact",IF(AND($G66="",$H66="",$I66=""),"Missing Reach Method",IF($L66="","No Date",IF(OR(Assumptions!$B$5="",Assumptions!$B$6="",Assumptions!$B$7="",Assumptions!$B$6&lt;=Assumptions!$B$5),"Check Settings",IF($L66&lt;Assumptions!$B$7,"Date Before Limit",IF($L66&gt;TODAY(),"Future Date",IF($M66&gt;=Assumptions!$B$6,"Overdue",IF($M66&gt;=Assumptions!$B$5,"Review Soon","Current")))))))))))</f>
        <v/>
      </c>
    </row>
    <row r="67" ht="30" customHeight="1">
      <c r="A67" s="17" t="n"/>
      <c r="B67" s="18" t="n"/>
      <c r="C67" s="17" t="n"/>
      <c r="D67" s="18" t="n"/>
      <c r="E67" s="17" t="n"/>
      <c r="F67" s="18" t="n"/>
      <c r="G67" s="19" t="n"/>
      <c r="H67" s="19" t="n"/>
      <c r="I67" s="19" t="n"/>
      <c r="J67" s="18" t="n"/>
      <c r="K67" s="20" t="n"/>
      <c r="L67" s="21" t="n"/>
      <c r="M67" s="4">
        <f>IF(OR($C67="",$L67="",Assumptions!$B$7=""),"",IF(OR($L67&lt;Assumptions!$B$7,$L67&gt;TODAY()),"",IFERROR(TODAY()-$L67,"")))</f>
        <v/>
      </c>
      <c r="N67" s="22">
        <f>IF($C67="","",IF($D67="","Missing Tenancy Status",IF($D67="Ended","Inactive Tenancy",IF($E67="","Missing Contact",IF(AND($G67="",$H67="",$I67=""),"Missing Reach Method",IF($L67="","No Date",IF(OR(Assumptions!$B$5="",Assumptions!$B$6="",Assumptions!$B$7="",Assumptions!$B$6&lt;=Assumptions!$B$5),"Check Settings",IF($L67&lt;Assumptions!$B$7,"Date Before Limit",IF($L67&gt;TODAY(),"Future Date",IF($M67&gt;=Assumptions!$B$6,"Overdue",IF($M67&gt;=Assumptions!$B$5,"Review Soon","Current")))))))))))</f>
        <v/>
      </c>
    </row>
    <row r="68" ht="30" customHeight="1">
      <c r="A68" s="17" t="n"/>
      <c r="B68" s="18" t="n"/>
      <c r="C68" s="17" t="n"/>
      <c r="D68" s="18" t="n"/>
      <c r="E68" s="17" t="n"/>
      <c r="F68" s="18" t="n"/>
      <c r="G68" s="19" t="n"/>
      <c r="H68" s="19" t="n"/>
      <c r="I68" s="19" t="n"/>
      <c r="J68" s="18" t="n"/>
      <c r="K68" s="20" t="n"/>
      <c r="L68" s="21" t="n"/>
      <c r="M68" s="8">
        <f>IF(OR($C68="",$L68="",Assumptions!$B$7=""),"",IF(OR($L68&lt;Assumptions!$B$7,$L68&gt;TODAY()),"",IFERROR(TODAY()-$L68,"")))</f>
        <v/>
      </c>
      <c r="N68" s="14">
        <f>IF($C68="","",IF($D68="","Missing Tenancy Status",IF($D68="Ended","Inactive Tenancy",IF($E68="","Missing Contact",IF(AND($G68="",$H68="",$I68=""),"Missing Reach Method",IF($L68="","No Date",IF(OR(Assumptions!$B$5="",Assumptions!$B$6="",Assumptions!$B$7="",Assumptions!$B$6&lt;=Assumptions!$B$5),"Check Settings",IF($L68&lt;Assumptions!$B$7,"Date Before Limit",IF($L68&gt;TODAY(),"Future Date",IF($M68&gt;=Assumptions!$B$6,"Overdue",IF($M68&gt;=Assumptions!$B$5,"Review Soon","Current")))))))))))</f>
        <v/>
      </c>
    </row>
    <row r="69" ht="30" customHeight="1">
      <c r="A69" s="17" t="n"/>
      <c r="B69" s="18" t="n"/>
      <c r="C69" s="17" t="n"/>
      <c r="D69" s="18" t="n"/>
      <c r="E69" s="17" t="n"/>
      <c r="F69" s="18" t="n"/>
      <c r="G69" s="19" t="n"/>
      <c r="H69" s="19" t="n"/>
      <c r="I69" s="19" t="n"/>
      <c r="J69" s="18" t="n"/>
      <c r="K69" s="20" t="n"/>
      <c r="L69" s="21" t="n"/>
      <c r="M69" s="4">
        <f>IF(OR($C69="",$L69="",Assumptions!$B$7=""),"",IF(OR($L69&lt;Assumptions!$B$7,$L69&gt;TODAY()),"",IFERROR(TODAY()-$L69,"")))</f>
        <v/>
      </c>
      <c r="N69" s="22">
        <f>IF($C69="","",IF($D69="","Missing Tenancy Status",IF($D69="Ended","Inactive Tenancy",IF($E69="","Missing Contact",IF(AND($G69="",$H69="",$I69=""),"Missing Reach Method",IF($L69="","No Date",IF(OR(Assumptions!$B$5="",Assumptions!$B$6="",Assumptions!$B$7="",Assumptions!$B$6&lt;=Assumptions!$B$5),"Check Settings",IF($L69&lt;Assumptions!$B$7,"Date Before Limit",IF($L69&gt;TODAY(),"Future Date",IF($M69&gt;=Assumptions!$B$6,"Overdue",IF($M69&gt;=Assumptions!$B$5,"Review Soon","Current")))))))))))</f>
        <v/>
      </c>
    </row>
    <row r="70" ht="30" customHeight="1">
      <c r="A70" s="17" t="n"/>
      <c r="B70" s="18" t="n"/>
      <c r="C70" s="17" t="n"/>
      <c r="D70" s="18" t="n"/>
      <c r="E70" s="17" t="n"/>
      <c r="F70" s="18" t="n"/>
      <c r="G70" s="19" t="n"/>
      <c r="H70" s="19" t="n"/>
      <c r="I70" s="19" t="n"/>
      <c r="J70" s="18" t="n"/>
      <c r="K70" s="20" t="n"/>
      <c r="L70" s="21" t="n"/>
      <c r="M70" s="8">
        <f>IF(OR($C70="",$L70="",Assumptions!$B$7=""),"",IF(OR($L70&lt;Assumptions!$B$7,$L70&gt;TODAY()),"",IFERROR(TODAY()-$L70,"")))</f>
        <v/>
      </c>
      <c r="N70" s="14">
        <f>IF($C70="","",IF($D70="","Missing Tenancy Status",IF($D70="Ended","Inactive Tenancy",IF($E70="","Missing Contact",IF(AND($G70="",$H70="",$I70=""),"Missing Reach Method",IF($L70="","No Date",IF(OR(Assumptions!$B$5="",Assumptions!$B$6="",Assumptions!$B$7="",Assumptions!$B$6&lt;=Assumptions!$B$5),"Check Settings",IF($L70&lt;Assumptions!$B$7,"Date Before Limit",IF($L70&gt;TODAY(),"Future Date",IF($M70&gt;=Assumptions!$B$6,"Overdue",IF($M70&gt;=Assumptions!$B$5,"Review Soon","Current")))))))))))</f>
        <v/>
      </c>
    </row>
    <row r="71" ht="30" customHeight="1">
      <c r="A71" s="17" t="n"/>
      <c r="B71" s="18" t="n"/>
      <c r="C71" s="17" t="n"/>
      <c r="D71" s="18" t="n"/>
      <c r="E71" s="17" t="n"/>
      <c r="F71" s="18" t="n"/>
      <c r="G71" s="19" t="n"/>
      <c r="H71" s="19" t="n"/>
      <c r="I71" s="19" t="n"/>
      <c r="J71" s="18" t="n"/>
      <c r="K71" s="20" t="n"/>
      <c r="L71" s="21" t="n"/>
      <c r="M71" s="4">
        <f>IF(OR($C71="",$L71="",Assumptions!$B$7=""),"",IF(OR($L71&lt;Assumptions!$B$7,$L71&gt;TODAY()),"",IFERROR(TODAY()-$L71,"")))</f>
        <v/>
      </c>
      <c r="N71" s="22">
        <f>IF($C71="","",IF($D71="","Missing Tenancy Status",IF($D71="Ended","Inactive Tenancy",IF($E71="","Missing Contact",IF(AND($G71="",$H71="",$I71=""),"Missing Reach Method",IF($L71="","No Date",IF(OR(Assumptions!$B$5="",Assumptions!$B$6="",Assumptions!$B$7="",Assumptions!$B$6&lt;=Assumptions!$B$5),"Check Settings",IF($L71&lt;Assumptions!$B$7,"Date Before Limit",IF($L71&gt;TODAY(),"Future Date",IF($M71&gt;=Assumptions!$B$6,"Overdue",IF($M71&gt;=Assumptions!$B$5,"Review Soon","Current")))))))))))</f>
        <v/>
      </c>
    </row>
    <row r="72" ht="30" customHeight="1">
      <c r="A72" s="17" t="n"/>
      <c r="B72" s="18" t="n"/>
      <c r="C72" s="17" t="n"/>
      <c r="D72" s="18" t="n"/>
      <c r="E72" s="17" t="n"/>
      <c r="F72" s="18" t="n"/>
      <c r="G72" s="19" t="n"/>
      <c r="H72" s="19" t="n"/>
      <c r="I72" s="19" t="n"/>
      <c r="J72" s="18" t="n"/>
      <c r="K72" s="20" t="n"/>
      <c r="L72" s="21" t="n"/>
      <c r="M72" s="8">
        <f>IF(OR($C72="",$L72="",Assumptions!$B$7=""),"",IF(OR($L72&lt;Assumptions!$B$7,$L72&gt;TODAY()),"",IFERROR(TODAY()-$L72,"")))</f>
        <v/>
      </c>
      <c r="N72" s="14">
        <f>IF($C72="","",IF($D72="","Missing Tenancy Status",IF($D72="Ended","Inactive Tenancy",IF($E72="","Missing Contact",IF(AND($G72="",$H72="",$I72=""),"Missing Reach Method",IF($L72="","No Date",IF(OR(Assumptions!$B$5="",Assumptions!$B$6="",Assumptions!$B$7="",Assumptions!$B$6&lt;=Assumptions!$B$5),"Check Settings",IF($L72&lt;Assumptions!$B$7,"Date Before Limit",IF($L72&gt;TODAY(),"Future Date",IF($M72&gt;=Assumptions!$B$6,"Overdue",IF($M72&gt;=Assumptions!$B$5,"Review Soon","Current")))))))))))</f>
        <v/>
      </c>
    </row>
    <row r="73" ht="30" customHeight="1">
      <c r="A73" s="17" t="n"/>
      <c r="B73" s="18" t="n"/>
      <c r="C73" s="17" t="n"/>
      <c r="D73" s="18" t="n"/>
      <c r="E73" s="17" t="n"/>
      <c r="F73" s="18" t="n"/>
      <c r="G73" s="19" t="n"/>
      <c r="H73" s="19" t="n"/>
      <c r="I73" s="19" t="n"/>
      <c r="J73" s="18" t="n"/>
      <c r="K73" s="20" t="n"/>
      <c r="L73" s="21" t="n"/>
      <c r="M73" s="4">
        <f>IF(OR($C73="",$L73="",Assumptions!$B$7=""),"",IF(OR($L73&lt;Assumptions!$B$7,$L73&gt;TODAY()),"",IFERROR(TODAY()-$L73,"")))</f>
        <v/>
      </c>
      <c r="N73" s="22">
        <f>IF($C73="","",IF($D73="","Missing Tenancy Status",IF($D73="Ended","Inactive Tenancy",IF($E73="","Missing Contact",IF(AND($G73="",$H73="",$I73=""),"Missing Reach Method",IF($L73="","No Date",IF(OR(Assumptions!$B$5="",Assumptions!$B$6="",Assumptions!$B$7="",Assumptions!$B$6&lt;=Assumptions!$B$5),"Check Settings",IF($L73&lt;Assumptions!$B$7,"Date Before Limit",IF($L73&gt;TODAY(),"Future Date",IF($M73&gt;=Assumptions!$B$6,"Overdue",IF($M73&gt;=Assumptions!$B$5,"Review Soon","Current")))))))))))</f>
        <v/>
      </c>
    </row>
    <row r="74" ht="30" customHeight="1">
      <c r="A74" s="17" t="n"/>
      <c r="B74" s="18" t="n"/>
      <c r="C74" s="17" t="n"/>
      <c r="D74" s="18" t="n"/>
      <c r="E74" s="17" t="n"/>
      <c r="F74" s="18" t="n"/>
      <c r="G74" s="19" t="n"/>
      <c r="H74" s="19" t="n"/>
      <c r="I74" s="19" t="n"/>
      <c r="J74" s="18" t="n"/>
      <c r="K74" s="20" t="n"/>
      <c r="L74" s="21" t="n"/>
      <c r="M74" s="8">
        <f>IF(OR($C74="",$L74="",Assumptions!$B$7=""),"",IF(OR($L74&lt;Assumptions!$B$7,$L74&gt;TODAY()),"",IFERROR(TODAY()-$L74,"")))</f>
        <v/>
      </c>
      <c r="N74" s="14">
        <f>IF($C74="","",IF($D74="","Missing Tenancy Status",IF($D74="Ended","Inactive Tenancy",IF($E74="","Missing Contact",IF(AND($G74="",$H74="",$I74=""),"Missing Reach Method",IF($L74="","No Date",IF(OR(Assumptions!$B$5="",Assumptions!$B$6="",Assumptions!$B$7="",Assumptions!$B$6&lt;=Assumptions!$B$5),"Check Settings",IF($L74&lt;Assumptions!$B$7,"Date Before Limit",IF($L74&gt;TODAY(),"Future Date",IF($M74&gt;=Assumptions!$B$6,"Overdue",IF($M74&gt;=Assumptions!$B$5,"Review Soon","Current")))))))))))</f>
        <v/>
      </c>
    </row>
    <row r="75" ht="30" customHeight="1">
      <c r="A75" s="17" t="n"/>
      <c r="B75" s="18" t="n"/>
      <c r="C75" s="17" t="n"/>
      <c r="D75" s="18" t="n"/>
      <c r="E75" s="17" t="n"/>
      <c r="F75" s="18" t="n"/>
      <c r="G75" s="19" t="n"/>
      <c r="H75" s="19" t="n"/>
      <c r="I75" s="19" t="n"/>
      <c r="J75" s="18" t="n"/>
      <c r="K75" s="20" t="n"/>
      <c r="L75" s="21" t="n"/>
      <c r="M75" s="4">
        <f>IF(OR($C75="",$L75="",Assumptions!$B$7=""),"",IF(OR($L75&lt;Assumptions!$B$7,$L75&gt;TODAY()),"",IFERROR(TODAY()-$L75,"")))</f>
        <v/>
      </c>
      <c r="N75" s="22">
        <f>IF($C75="","",IF($D75="","Missing Tenancy Status",IF($D75="Ended","Inactive Tenancy",IF($E75="","Missing Contact",IF(AND($G75="",$H75="",$I75=""),"Missing Reach Method",IF($L75="","No Date",IF(OR(Assumptions!$B$5="",Assumptions!$B$6="",Assumptions!$B$7="",Assumptions!$B$6&lt;=Assumptions!$B$5),"Check Settings",IF($L75&lt;Assumptions!$B$7,"Date Before Limit",IF($L75&gt;TODAY(),"Future Date",IF($M75&gt;=Assumptions!$B$6,"Overdue",IF($M75&gt;=Assumptions!$B$5,"Review Soon","Current")))))))))))</f>
        <v/>
      </c>
    </row>
    <row r="76" ht="30" customHeight="1">
      <c r="A76" s="17" t="n"/>
      <c r="B76" s="18" t="n"/>
      <c r="C76" s="17" t="n"/>
      <c r="D76" s="18" t="n"/>
      <c r="E76" s="17" t="n"/>
      <c r="F76" s="18" t="n"/>
      <c r="G76" s="19" t="n"/>
      <c r="H76" s="19" t="n"/>
      <c r="I76" s="19" t="n"/>
      <c r="J76" s="18" t="n"/>
      <c r="K76" s="20" t="n"/>
      <c r="L76" s="21" t="n"/>
      <c r="M76" s="8">
        <f>IF(OR($C76="",$L76="",Assumptions!$B$7=""),"",IF(OR($L76&lt;Assumptions!$B$7,$L76&gt;TODAY()),"",IFERROR(TODAY()-$L76,"")))</f>
        <v/>
      </c>
      <c r="N76" s="14">
        <f>IF($C76="","",IF($D76="","Missing Tenancy Status",IF($D76="Ended","Inactive Tenancy",IF($E76="","Missing Contact",IF(AND($G76="",$H76="",$I76=""),"Missing Reach Method",IF($L76="","No Date",IF(OR(Assumptions!$B$5="",Assumptions!$B$6="",Assumptions!$B$7="",Assumptions!$B$6&lt;=Assumptions!$B$5),"Check Settings",IF($L76&lt;Assumptions!$B$7,"Date Before Limit",IF($L76&gt;TODAY(),"Future Date",IF($M76&gt;=Assumptions!$B$6,"Overdue",IF($M76&gt;=Assumptions!$B$5,"Review Soon","Current")))))))))))</f>
        <v/>
      </c>
    </row>
    <row r="77" ht="30" customHeight="1">
      <c r="A77" s="17" t="n"/>
      <c r="B77" s="18" t="n"/>
      <c r="C77" s="17" t="n"/>
      <c r="D77" s="18" t="n"/>
      <c r="E77" s="17" t="n"/>
      <c r="F77" s="18" t="n"/>
      <c r="G77" s="19" t="n"/>
      <c r="H77" s="19" t="n"/>
      <c r="I77" s="19" t="n"/>
      <c r="J77" s="18" t="n"/>
      <c r="K77" s="20" t="n"/>
      <c r="L77" s="21" t="n"/>
      <c r="M77" s="4">
        <f>IF(OR($C77="",$L77="",Assumptions!$B$7=""),"",IF(OR($L77&lt;Assumptions!$B$7,$L77&gt;TODAY()),"",IFERROR(TODAY()-$L77,"")))</f>
        <v/>
      </c>
      <c r="N77" s="22">
        <f>IF($C77="","",IF($D77="","Missing Tenancy Status",IF($D77="Ended","Inactive Tenancy",IF($E77="","Missing Contact",IF(AND($G77="",$H77="",$I77=""),"Missing Reach Method",IF($L77="","No Date",IF(OR(Assumptions!$B$5="",Assumptions!$B$6="",Assumptions!$B$7="",Assumptions!$B$6&lt;=Assumptions!$B$5),"Check Settings",IF($L77&lt;Assumptions!$B$7,"Date Before Limit",IF($L77&gt;TODAY(),"Future Date",IF($M77&gt;=Assumptions!$B$6,"Overdue",IF($M77&gt;=Assumptions!$B$5,"Review Soon","Current")))))))))))</f>
        <v/>
      </c>
    </row>
    <row r="78" ht="30" customHeight="1">
      <c r="A78" s="17" t="n"/>
      <c r="B78" s="18" t="n"/>
      <c r="C78" s="17" t="n"/>
      <c r="D78" s="18" t="n"/>
      <c r="E78" s="17" t="n"/>
      <c r="F78" s="18" t="n"/>
      <c r="G78" s="19" t="n"/>
      <c r="H78" s="19" t="n"/>
      <c r="I78" s="19" t="n"/>
      <c r="J78" s="18" t="n"/>
      <c r="K78" s="20" t="n"/>
      <c r="L78" s="21" t="n"/>
      <c r="M78" s="8">
        <f>IF(OR($C78="",$L78="",Assumptions!$B$7=""),"",IF(OR($L78&lt;Assumptions!$B$7,$L78&gt;TODAY()),"",IFERROR(TODAY()-$L78,"")))</f>
        <v/>
      </c>
      <c r="N78" s="14">
        <f>IF($C78="","",IF($D78="","Missing Tenancy Status",IF($D78="Ended","Inactive Tenancy",IF($E78="","Missing Contact",IF(AND($G78="",$H78="",$I78=""),"Missing Reach Method",IF($L78="","No Date",IF(OR(Assumptions!$B$5="",Assumptions!$B$6="",Assumptions!$B$7="",Assumptions!$B$6&lt;=Assumptions!$B$5),"Check Settings",IF($L78&lt;Assumptions!$B$7,"Date Before Limit",IF($L78&gt;TODAY(),"Future Date",IF($M78&gt;=Assumptions!$B$6,"Overdue",IF($M78&gt;=Assumptions!$B$5,"Review Soon","Current")))))))))))</f>
        <v/>
      </c>
    </row>
    <row r="79" ht="30" customHeight="1">
      <c r="A79" s="17" t="n"/>
      <c r="B79" s="18" t="n"/>
      <c r="C79" s="17" t="n"/>
      <c r="D79" s="18" t="n"/>
      <c r="E79" s="17" t="n"/>
      <c r="F79" s="18" t="n"/>
      <c r="G79" s="19" t="n"/>
      <c r="H79" s="19" t="n"/>
      <c r="I79" s="19" t="n"/>
      <c r="J79" s="18" t="n"/>
      <c r="K79" s="20" t="n"/>
      <c r="L79" s="21" t="n"/>
      <c r="M79" s="4">
        <f>IF(OR($C79="",$L79="",Assumptions!$B$7=""),"",IF(OR($L79&lt;Assumptions!$B$7,$L79&gt;TODAY()),"",IFERROR(TODAY()-$L79,"")))</f>
        <v/>
      </c>
      <c r="N79" s="22">
        <f>IF($C79="","",IF($D79="","Missing Tenancy Status",IF($D79="Ended","Inactive Tenancy",IF($E79="","Missing Contact",IF(AND($G79="",$H79="",$I79=""),"Missing Reach Method",IF($L79="","No Date",IF(OR(Assumptions!$B$5="",Assumptions!$B$6="",Assumptions!$B$7="",Assumptions!$B$6&lt;=Assumptions!$B$5),"Check Settings",IF($L79&lt;Assumptions!$B$7,"Date Before Limit",IF($L79&gt;TODAY(),"Future Date",IF($M79&gt;=Assumptions!$B$6,"Overdue",IF($M79&gt;=Assumptions!$B$5,"Review Soon","Current")))))))))))</f>
        <v/>
      </c>
    </row>
    <row r="80" ht="30" customHeight="1">
      <c r="A80" s="17" t="n"/>
      <c r="B80" s="18" t="n"/>
      <c r="C80" s="17" t="n"/>
      <c r="D80" s="18" t="n"/>
      <c r="E80" s="17" t="n"/>
      <c r="F80" s="18" t="n"/>
      <c r="G80" s="19" t="n"/>
      <c r="H80" s="19" t="n"/>
      <c r="I80" s="19" t="n"/>
      <c r="J80" s="18" t="n"/>
      <c r="K80" s="20" t="n"/>
      <c r="L80" s="21" t="n"/>
      <c r="M80" s="8">
        <f>IF(OR($C80="",$L80="",Assumptions!$B$7=""),"",IF(OR($L80&lt;Assumptions!$B$7,$L80&gt;TODAY()),"",IFERROR(TODAY()-$L80,"")))</f>
        <v/>
      </c>
      <c r="N80" s="14">
        <f>IF($C80="","",IF($D80="","Missing Tenancy Status",IF($D80="Ended","Inactive Tenancy",IF($E80="","Missing Contact",IF(AND($G80="",$H80="",$I80=""),"Missing Reach Method",IF($L80="","No Date",IF(OR(Assumptions!$B$5="",Assumptions!$B$6="",Assumptions!$B$7="",Assumptions!$B$6&lt;=Assumptions!$B$5),"Check Settings",IF($L80&lt;Assumptions!$B$7,"Date Before Limit",IF($L80&gt;TODAY(),"Future Date",IF($M80&gt;=Assumptions!$B$6,"Overdue",IF($M80&gt;=Assumptions!$B$5,"Review Soon","Current")))))))))))</f>
        <v/>
      </c>
    </row>
    <row r="81" ht="30" customHeight="1">
      <c r="A81" s="17" t="n"/>
      <c r="B81" s="18" t="n"/>
      <c r="C81" s="17" t="n"/>
      <c r="D81" s="18" t="n"/>
      <c r="E81" s="17" t="n"/>
      <c r="F81" s="18" t="n"/>
      <c r="G81" s="19" t="n"/>
      <c r="H81" s="19" t="n"/>
      <c r="I81" s="19" t="n"/>
      <c r="J81" s="18" t="n"/>
      <c r="K81" s="20" t="n"/>
      <c r="L81" s="21" t="n"/>
      <c r="M81" s="4">
        <f>IF(OR($C81="",$L81="",Assumptions!$B$7=""),"",IF(OR($L81&lt;Assumptions!$B$7,$L81&gt;TODAY()),"",IFERROR(TODAY()-$L81,"")))</f>
        <v/>
      </c>
      <c r="N81" s="22">
        <f>IF($C81="","",IF($D81="","Missing Tenancy Status",IF($D81="Ended","Inactive Tenancy",IF($E81="","Missing Contact",IF(AND($G81="",$H81="",$I81=""),"Missing Reach Method",IF($L81="","No Date",IF(OR(Assumptions!$B$5="",Assumptions!$B$6="",Assumptions!$B$7="",Assumptions!$B$6&lt;=Assumptions!$B$5),"Check Settings",IF($L81&lt;Assumptions!$B$7,"Date Before Limit",IF($L81&gt;TODAY(),"Future Date",IF($M81&gt;=Assumptions!$B$6,"Overdue",IF($M81&gt;=Assumptions!$B$5,"Review Soon","Current")))))))))))</f>
        <v/>
      </c>
    </row>
    <row r="82" ht="30" customHeight="1">
      <c r="A82" s="17" t="n"/>
      <c r="B82" s="18" t="n"/>
      <c r="C82" s="17" t="n"/>
      <c r="D82" s="18" t="n"/>
      <c r="E82" s="17" t="n"/>
      <c r="F82" s="18" t="n"/>
      <c r="G82" s="19" t="n"/>
      <c r="H82" s="19" t="n"/>
      <c r="I82" s="19" t="n"/>
      <c r="J82" s="18" t="n"/>
      <c r="K82" s="20" t="n"/>
      <c r="L82" s="21" t="n"/>
      <c r="M82" s="8">
        <f>IF(OR($C82="",$L82="",Assumptions!$B$7=""),"",IF(OR($L82&lt;Assumptions!$B$7,$L82&gt;TODAY()),"",IFERROR(TODAY()-$L82,"")))</f>
        <v/>
      </c>
      <c r="N82" s="14">
        <f>IF($C82="","",IF($D82="","Missing Tenancy Status",IF($D82="Ended","Inactive Tenancy",IF($E82="","Missing Contact",IF(AND($G82="",$H82="",$I82=""),"Missing Reach Method",IF($L82="","No Date",IF(OR(Assumptions!$B$5="",Assumptions!$B$6="",Assumptions!$B$7="",Assumptions!$B$6&lt;=Assumptions!$B$5),"Check Settings",IF($L82&lt;Assumptions!$B$7,"Date Before Limit",IF($L82&gt;TODAY(),"Future Date",IF($M82&gt;=Assumptions!$B$6,"Overdue",IF($M82&gt;=Assumptions!$B$5,"Review Soon","Current")))))))))))</f>
        <v/>
      </c>
    </row>
    <row r="83" ht="30" customHeight="1">
      <c r="A83" s="17" t="n"/>
      <c r="B83" s="18" t="n"/>
      <c r="C83" s="17" t="n"/>
      <c r="D83" s="18" t="n"/>
      <c r="E83" s="17" t="n"/>
      <c r="F83" s="18" t="n"/>
      <c r="G83" s="19" t="n"/>
      <c r="H83" s="19" t="n"/>
      <c r="I83" s="19" t="n"/>
      <c r="J83" s="18" t="n"/>
      <c r="K83" s="20" t="n"/>
      <c r="L83" s="21" t="n"/>
      <c r="M83" s="4">
        <f>IF(OR($C83="",$L83="",Assumptions!$B$7=""),"",IF(OR($L83&lt;Assumptions!$B$7,$L83&gt;TODAY()),"",IFERROR(TODAY()-$L83,"")))</f>
        <v/>
      </c>
      <c r="N83" s="22">
        <f>IF($C83="","",IF($D83="","Missing Tenancy Status",IF($D83="Ended","Inactive Tenancy",IF($E83="","Missing Contact",IF(AND($G83="",$H83="",$I83=""),"Missing Reach Method",IF($L83="","No Date",IF(OR(Assumptions!$B$5="",Assumptions!$B$6="",Assumptions!$B$7="",Assumptions!$B$6&lt;=Assumptions!$B$5),"Check Settings",IF($L83&lt;Assumptions!$B$7,"Date Before Limit",IF($L83&gt;TODAY(),"Future Date",IF($M83&gt;=Assumptions!$B$6,"Overdue",IF($M83&gt;=Assumptions!$B$5,"Review Soon","Current")))))))))))</f>
        <v/>
      </c>
    </row>
    <row r="84" ht="30" customHeight="1">
      <c r="A84" s="17" t="n"/>
      <c r="B84" s="18" t="n"/>
      <c r="C84" s="17" t="n"/>
      <c r="D84" s="18" t="n"/>
      <c r="E84" s="17" t="n"/>
      <c r="F84" s="18" t="n"/>
      <c r="G84" s="19" t="n"/>
      <c r="H84" s="19" t="n"/>
      <c r="I84" s="19" t="n"/>
      <c r="J84" s="18" t="n"/>
      <c r="K84" s="20" t="n"/>
      <c r="L84" s="21" t="n"/>
      <c r="M84" s="8">
        <f>IF(OR($C84="",$L84="",Assumptions!$B$7=""),"",IF(OR($L84&lt;Assumptions!$B$7,$L84&gt;TODAY()),"",IFERROR(TODAY()-$L84,"")))</f>
        <v/>
      </c>
      <c r="N84" s="14">
        <f>IF($C84="","",IF($D84="","Missing Tenancy Status",IF($D84="Ended","Inactive Tenancy",IF($E84="","Missing Contact",IF(AND($G84="",$H84="",$I84=""),"Missing Reach Method",IF($L84="","No Date",IF(OR(Assumptions!$B$5="",Assumptions!$B$6="",Assumptions!$B$7="",Assumptions!$B$6&lt;=Assumptions!$B$5),"Check Settings",IF($L84&lt;Assumptions!$B$7,"Date Before Limit",IF($L84&gt;TODAY(),"Future Date",IF($M84&gt;=Assumptions!$B$6,"Overdue",IF($M84&gt;=Assumptions!$B$5,"Review Soon","Current")))))))))))</f>
        <v/>
      </c>
    </row>
    <row r="85" ht="30" customHeight="1">
      <c r="A85" s="17" t="n"/>
      <c r="B85" s="18" t="n"/>
      <c r="C85" s="17" t="n"/>
      <c r="D85" s="18" t="n"/>
      <c r="E85" s="17" t="n"/>
      <c r="F85" s="18" t="n"/>
      <c r="G85" s="19" t="n"/>
      <c r="H85" s="19" t="n"/>
      <c r="I85" s="19" t="n"/>
      <c r="J85" s="18" t="n"/>
      <c r="K85" s="20" t="n"/>
      <c r="L85" s="21" t="n"/>
      <c r="M85" s="4">
        <f>IF(OR($C85="",$L85="",Assumptions!$B$7=""),"",IF(OR($L85&lt;Assumptions!$B$7,$L85&gt;TODAY()),"",IFERROR(TODAY()-$L85,"")))</f>
        <v/>
      </c>
      <c r="N85" s="22">
        <f>IF($C85="","",IF($D85="","Missing Tenancy Status",IF($D85="Ended","Inactive Tenancy",IF($E85="","Missing Contact",IF(AND($G85="",$H85="",$I85=""),"Missing Reach Method",IF($L85="","No Date",IF(OR(Assumptions!$B$5="",Assumptions!$B$6="",Assumptions!$B$7="",Assumptions!$B$6&lt;=Assumptions!$B$5),"Check Settings",IF($L85&lt;Assumptions!$B$7,"Date Before Limit",IF($L85&gt;TODAY(),"Future Date",IF($M85&gt;=Assumptions!$B$6,"Overdue",IF($M85&gt;=Assumptions!$B$5,"Review Soon","Current")))))))))))</f>
        <v/>
      </c>
    </row>
    <row r="86" ht="30" customHeight="1">
      <c r="A86" s="17" t="n"/>
      <c r="B86" s="18" t="n"/>
      <c r="C86" s="17" t="n"/>
      <c r="D86" s="18" t="n"/>
      <c r="E86" s="17" t="n"/>
      <c r="F86" s="18" t="n"/>
      <c r="G86" s="19" t="n"/>
      <c r="H86" s="19" t="n"/>
      <c r="I86" s="19" t="n"/>
      <c r="J86" s="18" t="n"/>
      <c r="K86" s="20" t="n"/>
      <c r="L86" s="21" t="n"/>
      <c r="M86" s="8">
        <f>IF(OR($C86="",$L86="",Assumptions!$B$7=""),"",IF(OR($L86&lt;Assumptions!$B$7,$L86&gt;TODAY()),"",IFERROR(TODAY()-$L86,"")))</f>
        <v/>
      </c>
      <c r="N86" s="14">
        <f>IF($C86="","",IF($D86="","Missing Tenancy Status",IF($D86="Ended","Inactive Tenancy",IF($E86="","Missing Contact",IF(AND($G86="",$H86="",$I86=""),"Missing Reach Method",IF($L86="","No Date",IF(OR(Assumptions!$B$5="",Assumptions!$B$6="",Assumptions!$B$7="",Assumptions!$B$6&lt;=Assumptions!$B$5),"Check Settings",IF($L86&lt;Assumptions!$B$7,"Date Before Limit",IF($L86&gt;TODAY(),"Future Date",IF($M86&gt;=Assumptions!$B$6,"Overdue",IF($M86&gt;=Assumptions!$B$5,"Review Soon","Current")))))))))))</f>
        <v/>
      </c>
    </row>
    <row r="87" ht="30" customHeight="1">
      <c r="A87" s="17" t="n"/>
      <c r="B87" s="18" t="n"/>
      <c r="C87" s="17" t="n"/>
      <c r="D87" s="18" t="n"/>
      <c r="E87" s="17" t="n"/>
      <c r="F87" s="18" t="n"/>
      <c r="G87" s="19" t="n"/>
      <c r="H87" s="19" t="n"/>
      <c r="I87" s="19" t="n"/>
      <c r="J87" s="18" t="n"/>
      <c r="K87" s="20" t="n"/>
      <c r="L87" s="21" t="n"/>
      <c r="M87" s="4">
        <f>IF(OR($C87="",$L87="",Assumptions!$B$7=""),"",IF(OR($L87&lt;Assumptions!$B$7,$L87&gt;TODAY()),"",IFERROR(TODAY()-$L87,"")))</f>
        <v/>
      </c>
      <c r="N87" s="22">
        <f>IF($C87="","",IF($D87="","Missing Tenancy Status",IF($D87="Ended","Inactive Tenancy",IF($E87="","Missing Contact",IF(AND($G87="",$H87="",$I87=""),"Missing Reach Method",IF($L87="","No Date",IF(OR(Assumptions!$B$5="",Assumptions!$B$6="",Assumptions!$B$7="",Assumptions!$B$6&lt;=Assumptions!$B$5),"Check Settings",IF($L87&lt;Assumptions!$B$7,"Date Before Limit",IF($L87&gt;TODAY(),"Future Date",IF($M87&gt;=Assumptions!$B$6,"Overdue",IF($M87&gt;=Assumptions!$B$5,"Review Soon","Current")))))))))))</f>
        <v/>
      </c>
    </row>
    <row r="88" ht="30" customHeight="1">
      <c r="A88" s="17" t="n"/>
      <c r="B88" s="18" t="n"/>
      <c r="C88" s="17" t="n"/>
      <c r="D88" s="18" t="n"/>
      <c r="E88" s="17" t="n"/>
      <c r="F88" s="18" t="n"/>
      <c r="G88" s="19" t="n"/>
      <c r="H88" s="19" t="n"/>
      <c r="I88" s="19" t="n"/>
      <c r="J88" s="18" t="n"/>
      <c r="K88" s="20" t="n"/>
      <c r="L88" s="21" t="n"/>
      <c r="M88" s="8">
        <f>IF(OR($C88="",$L88="",Assumptions!$B$7=""),"",IF(OR($L88&lt;Assumptions!$B$7,$L88&gt;TODAY()),"",IFERROR(TODAY()-$L88,"")))</f>
        <v/>
      </c>
      <c r="N88" s="14">
        <f>IF($C88="","",IF($D88="","Missing Tenancy Status",IF($D88="Ended","Inactive Tenancy",IF($E88="","Missing Contact",IF(AND($G88="",$H88="",$I88=""),"Missing Reach Method",IF($L88="","No Date",IF(OR(Assumptions!$B$5="",Assumptions!$B$6="",Assumptions!$B$7="",Assumptions!$B$6&lt;=Assumptions!$B$5),"Check Settings",IF($L88&lt;Assumptions!$B$7,"Date Before Limit",IF($L88&gt;TODAY(),"Future Date",IF($M88&gt;=Assumptions!$B$6,"Overdue",IF($M88&gt;=Assumptions!$B$5,"Review Soon","Current")))))))))))</f>
        <v/>
      </c>
    </row>
    <row r="89" ht="30" customHeight="1">
      <c r="A89" s="17" t="n"/>
      <c r="B89" s="18" t="n"/>
      <c r="C89" s="17" t="n"/>
      <c r="D89" s="18" t="n"/>
      <c r="E89" s="17" t="n"/>
      <c r="F89" s="18" t="n"/>
      <c r="G89" s="19" t="n"/>
      <c r="H89" s="19" t="n"/>
      <c r="I89" s="19" t="n"/>
      <c r="J89" s="18" t="n"/>
      <c r="K89" s="20" t="n"/>
      <c r="L89" s="21" t="n"/>
      <c r="M89" s="4">
        <f>IF(OR($C89="",$L89="",Assumptions!$B$7=""),"",IF(OR($L89&lt;Assumptions!$B$7,$L89&gt;TODAY()),"",IFERROR(TODAY()-$L89,"")))</f>
        <v/>
      </c>
      <c r="N89" s="22">
        <f>IF($C89="","",IF($D89="","Missing Tenancy Status",IF($D89="Ended","Inactive Tenancy",IF($E89="","Missing Contact",IF(AND($G89="",$H89="",$I89=""),"Missing Reach Method",IF($L89="","No Date",IF(OR(Assumptions!$B$5="",Assumptions!$B$6="",Assumptions!$B$7="",Assumptions!$B$6&lt;=Assumptions!$B$5),"Check Settings",IF($L89&lt;Assumptions!$B$7,"Date Before Limit",IF($L89&gt;TODAY(),"Future Date",IF($M89&gt;=Assumptions!$B$6,"Overdue",IF($M89&gt;=Assumptions!$B$5,"Review Soon","Current")))))))))))</f>
        <v/>
      </c>
    </row>
    <row r="90" ht="30" customHeight="1">
      <c r="A90" s="17" t="n"/>
      <c r="B90" s="18" t="n"/>
      <c r="C90" s="17" t="n"/>
      <c r="D90" s="18" t="n"/>
      <c r="E90" s="17" t="n"/>
      <c r="F90" s="18" t="n"/>
      <c r="G90" s="19" t="n"/>
      <c r="H90" s="19" t="n"/>
      <c r="I90" s="19" t="n"/>
      <c r="J90" s="18" t="n"/>
      <c r="K90" s="20" t="n"/>
      <c r="L90" s="21" t="n"/>
      <c r="M90" s="8">
        <f>IF(OR($C90="",$L90="",Assumptions!$B$7=""),"",IF(OR($L90&lt;Assumptions!$B$7,$L90&gt;TODAY()),"",IFERROR(TODAY()-$L90,"")))</f>
        <v/>
      </c>
      <c r="N90" s="14">
        <f>IF($C90="","",IF($D90="","Missing Tenancy Status",IF($D90="Ended","Inactive Tenancy",IF($E90="","Missing Contact",IF(AND($G90="",$H90="",$I90=""),"Missing Reach Method",IF($L90="","No Date",IF(OR(Assumptions!$B$5="",Assumptions!$B$6="",Assumptions!$B$7="",Assumptions!$B$6&lt;=Assumptions!$B$5),"Check Settings",IF($L90&lt;Assumptions!$B$7,"Date Before Limit",IF($L90&gt;TODAY(),"Future Date",IF($M90&gt;=Assumptions!$B$6,"Overdue",IF($M90&gt;=Assumptions!$B$5,"Review Soon","Current")))))))))))</f>
        <v/>
      </c>
    </row>
    <row r="91" ht="30" customHeight="1">
      <c r="A91" s="17" t="n"/>
      <c r="B91" s="18" t="n"/>
      <c r="C91" s="17" t="n"/>
      <c r="D91" s="18" t="n"/>
      <c r="E91" s="17" t="n"/>
      <c r="F91" s="18" t="n"/>
      <c r="G91" s="19" t="n"/>
      <c r="H91" s="19" t="n"/>
      <c r="I91" s="19" t="n"/>
      <c r="J91" s="18" t="n"/>
      <c r="K91" s="20" t="n"/>
      <c r="L91" s="21" t="n"/>
      <c r="M91" s="4">
        <f>IF(OR($C91="",$L91="",Assumptions!$B$7=""),"",IF(OR($L91&lt;Assumptions!$B$7,$L91&gt;TODAY()),"",IFERROR(TODAY()-$L91,"")))</f>
        <v/>
      </c>
      <c r="N91" s="22">
        <f>IF($C91="","",IF($D91="","Missing Tenancy Status",IF($D91="Ended","Inactive Tenancy",IF($E91="","Missing Contact",IF(AND($G91="",$H91="",$I91=""),"Missing Reach Method",IF($L91="","No Date",IF(OR(Assumptions!$B$5="",Assumptions!$B$6="",Assumptions!$B$7="",Assumptions!$B$6&lt;=Assumptions!$B$5),"Check Settings",IF($L91&lt;Assumptions!$B$7,"Date Before Limit",IF($L91&gt;TODAY(),"Future Date",IF($M91&gt;=Assumptions!$B$6,"Overdue",IF($M91&gt;=Assumptions!$B$5,"Review Soon","Current")))))))))))</f>
        <v/>
      </c>
    </row>
    <row r="92" ht="30" customHeight="1">
      <c r="A92" s="17" t="n"/>
      <c r="B92" s="18" t="n"/>
      <c r="C92" s="17" t="n"/>
      <c r="D92" s="18" t="n"/>
      <c r="E92" s="17" t="n"/>
      <c r="F92" s="18" t="n"/>
      <c r="G92" s="19" t="n"/>
      <c r="H92" s="19" t="n"/>
      <c r="I92" s="19" t="n"/>
      <c r="J92" s="18" t="n"/>
      <c r="K92" s="20" t="n"/>
      <c r="L92" s="21" t="n"/>
      <c r="M92" s="8">
        <f>IF(OR($C92="",$L92="",Assumptions!$B$7=""),"",IF(OR($L92&lt;Assumptions!$B$7,$L92&gt;TODAY()),"",IFERROR(TODAY()-$L92,"")))</f>
        <v/>
      </c>
      <c r="N92" s="14">
        <f>IF($C92="","",IF($D92="","Missing Tenancy Status",IF($D92="Ended","Inactive Tenancy",IF($E92="","Missing Contact",IF(AND($G92="",$H92="",$I92=""),"Missing Reach Method",IF($L92="","No Date",IF(OR(Assumptions!$B$5="",Assumptions!$B$6="",Assumptions!$B$7="",Assumptions!$B$6&lt;=Assumptions!$B$5),"Check Settings",IF($L92&lt;Assumptions!$B$7,"Date Before Limit",IF($L92&gt;TODAY(),"Future Date",IF($M92&gt;=Assumptions!$B$6,"Overdue",IF($M92&gt;=Assumptions!$B$5,"Review Soon","Current")))))))))))</f>
        <v/>
      </c>
    </row>
    <row r="93" ht="30" customHeight="1">
      <c r="A93" s="17" t="n"/>
      <c r="B93" s="18" t="n"/>
      <c r="C93" s="17" t="n"/>
      <c r="D93" s="18" t="n"/>
      <c r="E93" s="17" t="n"/>
      <c r="F93" s="18" t="n"/>
      <c r="G93" s="19" t="n"/>
      <c r="H93" s="19" t="n"/>
      <c r="I93" s="19" t="n"/>
      <c r="J93" s="18" t="n"/>
      <c r="K93" s="20" t="n"/>
      <c r="L93" s="21" t="n"/>
      <c r="M93" s="4">
        <f>IF(OR($C93="",$L93="",Assumptions!$B$7=""),"",IF(OR($L93&lt;Assumptions!$B$7,$L93&gt;TODAY()),"",IFERROR(TODAY()-$L93,"")))</f>
        <v/>
      </c>
      <c r="N93" s="22">
        <f>IF($C93="","",IF($D93="","Missing Tenancy Status",IF($D93="Ended","Inactive Tenancy",IF($E93="","Missing Contact",IF(AND($G93="",$H93="",$I93=""),"Missing Reach Method",IF($L93="","No Date",IF(OR(Assumptions!$B$5="",Assumptions!$B$6="",Assumptions!$B$7="",Assumptions!$B$6&lt;=Assumptions!$B$5),"Check Settings",IF($L93&lt;Assumptions!$B$7,"Date Before Limit",IF($L93&gt;TODAY(),"Future Date",IF($M93&gt;=Assumptions!$B$6,"Overdue",IF($M93&gt;=Assumptions!$B$5,"Review Soon","Current")))))))))))</f>
        <v/>
      </c>
    </row>
    <row r="94" ht="30" customHeight="1">
      <c r="A94" s="17" t="n"/>
      <c r="B94" s="18" t="n"/>
      <c r="C94" s="17" t="n"/>
      <c r="D94" s="18" t="n"/>
      <c r="E94" s="17" t="n"/>
      <c r="F94" s="18" t="n"/>
      <c r="G94" s="19" t="n"/>
      <c r="H94" s="19" t="n"/>
      <c r="I94" s="19" t="n"/>
      <c r="J94" s="18" t="n"/>
      <c r="K94" s="20" t="n"/>
      <c r="L94" s="21" t="n"/>
      <c r="M94" s="8">
        <f>IF(OR($C94="",$L94="",Assumptions!$B$7=""),"",IF(OR($L94&lt;Assumptions!$B$7,$L94&gt;TODAY()),"",IFERROR(TODAY()-$L94,"")))</f>
        <v/>
      </c>
      <c r="N94" s="14">
        <f>IF($C94="","",IF($D94="","Missing Tenancy Status",IF($D94="Ended","Inactive Tenancy",IF($E94="","Missing Contact",IF(AND($G94="",$H94="",$I94=""),"Missing Reach Method",IF($L94="","No Date",IF(OR(Assumptions!$B$5="",Assumptions!$B$6="",Assumptions!$B$7="",Assumptions!$B$6&lt;=Assumptions!$B$5),"Check Settings",IF($L94&lt;Assumptions!$B$7,"Date Before Limit",IF($L94&gt;TODAY(),"Future Date",IF($M94&gt;=Assumptions!$B$6,"Overdue",IF($M94&gt;=Assumptions!$B$5,"Review Soon","Current")))))))))))</f>
        <v/>
      </c>
    </row>
    <row r="95" ht="30" customHeight="1">
      <c r="A95" s="17" t="n"/>
      <c r="B95" s="18" t="n"/>
      <c r="C95" s="17" t="n"/>
      <c r="D95" s="18" t="n"/>
      <c r="E95" s="17" t="n"/>
      <c r="F95" s="18" t="n"/>
      <c r="G95" s="19" t="n"/>
      <c r="H95" s="19" t="n"/>
      <c r="I95" s="19" t="n"/>
      <c r="J95" s="18" t="n"/>
      <c r="K95" s="20" t="n"/>
      <c r="L95" s="21" t="n"/>
      <c r="M95" s="4">
        <f>IF(OR($C95="",$L95="",Assumptions!$B$7=""),"",IF(OR($L95&lt;Assumptions!$B$7,$L95&gt;TODAY()),"",IFERROR(TODAY()-$L95,"")))</f>
        <v/>
      </c>
      <c r="N95" s="22">
        <f>IF($C95="","",IF($D95="","Missing Tenancy Status",IF($D95="Ended","Inactive Tenancy",IF($E95="","Missing Contact",IF(AND($G95="",$H95="",$I95=""),"Missing Reach Method",IF($L95="","No Date",IF(OR(Assumptions!$B$5="",Assumptions!$B$6="",Assumptions!$B$7="",Assumptions!$B$6&lt;=Assumptions!$B$5),"Check Settings",IF($L95&lt;Assumptions!$B$7,"Date Before Limit",IF($L95&gt;TODAY(),"Future Date",IF($M95&gt;=Assumptions!$B$6,"Overdue",IF($M95&gt;=Assumptions!$B$5,"Review Soon","Current")))))))))))</f>
        <v/>
      </c>
    </row>
    <row r="96" ht="30" customHeight="1">
      <c r="A96" s="17" t="n"/>
      <c r="B96" s="18" t="n"/>
      <c r="C96" s="17" t="n"/>
      <c r="D96" s="18" t="n"/>
      <c r="E96" s="17" t="n"/>
      <c r="F96" s="18" t="n"/>
      <c r="G96" s="19" t="n"/>
      <c r="H96" s="19" t="n"/>
      <c r="I96" s="19" t="n"/>
      <c r="J96" s="18" t="n"/>
      <c r="K96" s="20" t="n"/>
      <c r="L96" s="21" t="n"/>
      <c r="M96" s="8">
        <f>IF(OR($C96="",$L96="",Assumptions!$B$7=""),"",IF(OR($L96&lt;Assumptions!$B$7,$L96&gt;TODAY()),"",IFERROR(TODAY()-$L96,"")))</f>
        <v/>
      </c>
      <c r="N96" s="14">
        <f>IF($C96="","",IF($D96="","Missing Tenancy Status",IF($D96="Ended","Inactive Tenancy",IF($E96="","Missing Contact",IF(AND($G96="",$H96="",$I96=""),"Missing Reach Method",IF($L96="","No Date",IF(OR(Assumptions!$B$5="",Assumptions!$B$6="",Assumptions!$B$7="",Assumptions!$B$6&lt;=Assumptions!$B$5),"Check Settings",IF($L96&lt;Assumptions!$B$7,"Date Before Limit",IF($L96&gt;TODAY(),"Future Date",IF($M96&gt;=Assumptions!$B$6,"Overdue",IF($M96&gt;=Assumptions!$B$5,"Review Soon","Current")))))))))))</f>
        <v/>
      </c>
    </row>
    <row r="97" ht="30" customHeight="1">
      <c r="A97" s="17" t="n"/>
      <c r="B97" s="18" t="n"/>
      <c r="C97" s="17" t="n"/>
      <c r="D97" s="18" t="n"/>
      <c r="E97" s="17" t="n"/>
      <c r="F97" s="18" t="n"/>
      <c r="G97" s="19" t="n"/>
      <c r="H97" s="19" t="n"/>
      <c r="I97" s="19" t="n"/>
      <c r="J97" s="18" t="n"/>
      <c r="K97" s="20" t="n"/>
      <c r="L97" s="21" t="n"/>
      <c r="M97" s="4">
        <f>IF(OR($C97="",$L97="",Assumptions!$B$7=""),"",IF(OR($L97&lt;Assumptions!$B$7,$L97&gt;TODAY()),"",IFERROR(TODAY()-$L97,"")))</f>
        <v/>
      </c>
      <c r="N97" s="22">
        <f>IF($C97="","",IF($D97="","Missing Tenancy Status",IF($D97="Ended","Inactive Tenancy",IF($E97="","Missing Contact",IF(AND($G97="",$H97="",$I97=""),"Missing Reach Method",IF($L97="","No Date",IF(OR(Assumptions!$B$5="",Assumptions!$B$6="",Assumptions!$B$7="",Assumptions!$B$6&lt;=Assumptions!$B$5),"Check Settings",IF($L97&lt;Assumptions!$B$7,"Date Before Limit",IF($L97&gt;TODAY(),"Future Date",IF($M97&gt;=Assumptions!$B$6,"Overdue",IF($M97&gt;=Assumptions!$B$5,"Review Soon","Current")))))))))))</f>
        <v/>
      </c>
    </row>
    <row r="98" ht="30" customHeight="1">
      <c r="A98" s="17" t="n"/>
      <c r="B98" s="18" t="n"/>
      <c r="C98" s="17" t="n"/>
      <c r="D98" s="18" t="n"/>
      <c r="E98" s="17" t="n"/>
      <c r="F98" s="18" t="n"/>
      <c r="G98" s="19" t="n"/>
      <c r="H98" s="19" t="n"/>
      <c r="I98" s="19" t="n"/>
      <c r="J98" s="18" t="n"/>
      <c r="K98" s="20" t="n"/>
      <c r="L98" s="21" t="n"/>
      <c r="M98" s="8">
        <f>IF(OR($C98="",$L98="",Assumptions!$B$7=""),"",IF(OR($L98&lt;Assumptions!$B$7,$L98&gt;TODAY()),"",IFERROR(TODAY()-$L98,"")))</f>
        <v/>
      </c>
      <c r="N98" s="14">
        <f>IF($C98="","",IF($D98="","Missing Tenancy Status",IF($D98="Ended","Inactive Tenancy",IF($E98="","Missing Contact",IF(AND($G98="",$H98="",$I98=""),"Missing Reach Method",IF($L98="","No Date",IF(OR(Assumptions!$B$5="",Assumptions!$B$6="",Assumptions!$B$7="",Assumptions!$B$6&lt;=Assumptions!$B$5),"Check Settings",IF($L98&lt;Assumptions!$B$7,"Date Before Limit",IF($L98&gt;TODAY(),"Future Date",IF($M98&gt;=Assumptions!$B$6,"Overdue",IF($M98&gt;=Assumptions!$B$5,"Review Soon","Current")))))))))))</f>
        <v/>
      </c>
    </row>
    <row r="99" ht="30" customHeight="1">
      <c r="A99" s="17" t="n"/>
      <c r="B99" s="18" t="n"/>
      <c r="C99" s="17" t="n"/>
      <c r="D99" s="18" t="n"/>
      <c r="E99" s="17" t="n"/>
      <c r="F99" s="18" t="n"/>
      <c r="G99" s="19" t="n"/>
      <c r="H99" s="19" t="n"/>
      <c r="I99" s="19" t="n"/>
      <c r="J99" s="18" t="n"/>
      <c r="K99" s="20" t="n"/>
      <c r="L99" s="21" t="n"/>
      <c r="M99" s="4">
        <f>IF(OR($C99="",$L99="",Assumptions!$B$7=""),"",IF(OR($L99&lt;Assumptions!$B$7,$L99&gt;TODAY()),"",IFERROR(TODAY()-$L99,"")))</f>
        <v/>
      </c>
      <c r="N99" s="22">
        <f>IF($C99="","",IF($D99="","Missing Tenancy Status",IF($D99="Ended","Inactive Tenancy",IF($E99="","Missing Contact",IF(AND($G99="",$H99="",$I99=""),"Missing Reach Method",IF($L99="","No Date",IF(OR(Assumptions!$B$5="",Assumptions!$B$6="",Assumptions!$B$7="",Assumptions!$B$6&lt;=Assumptions!$B$5),"Check Settings",IF($L99&lt;Assumptions!$B$7,"Date Before Limit",IF($L99&gt;TODAY(),"Future Date",IF($M99&gt;=Assumptions!$B$6,"Overdue",IF($M99&gt;=Assumptions!$B$5,"Review Soon","Current")))))))))))</f>
        <v/>
      </c>
    </row>
    <row r="100" ht="30" customHeight="1">
      <c r="A100" s="17" t="n"/>
      <c r="B100" s="18" t="n"/>
      <c r="C100" s="17" t="n"/>
      <c r="D100" s="18" t="n"/>
      <c r="E100" s="17" t="n"/>
      <c r="F100" s="18" t="n"/>
      <c r="G100" s="19" t="n"/>
      <c r="H100" s="19" t="n"/>
      <c r="I100" s="19" t="n"/>
      <c r="J100" s="18" t="n"/>
      <c r="K100" s="20" t="n"/>
      <c r="L100" s="21" t="n"/>
      <c r="M100" s="8">
        <f>IF(OR($C100="",$L100="",Assumptions!$B$7=""),"",IF(OR($L100&lt;Assumptions!$B$7,$L100&gt;TODAY()),"",IFERROR(TODAY()-$L100,"")))</f>
        <v/>
      </c>
      <c r="N100" s="14">
        <f>IF($C100="","",IF($D100="","Missing Tenancy Status",IF($D100="Ended","Inactive Tenancy",IF($E100="","Missing Contact",IF(AND($G100="",$H100="",$I100=""),"Missing Reach Method",IF($L100="","No Date",IF(OR(Assumptions!$B$5="",Assumptions!$B$6="",Assumptions!$B$7="",Assumptions!$B$6&lt;=Assumptions!$B$5),"Check Settings",IF($L100&lt;Assumptions!$B$7,"Date Before Limit",IF($L100&gt;TODAY(),"Future Date",IF($M100&gt;=Assumptions!$B$6,"Overdue",IF($M100&gt;=Assumptions!$B$5,"Review Soon","Current")))))))))))</f>
        <v/>
      </c>
    </row>
    <row r="101" ht="30" customHeight="1">
      <c r="A101" s="17" t="n"/>
      <c r="B101" s="18" t="n"/>
      <c r="C101" s="17" t="n"/>
      <c r="D101" s="18" t="n"/>
      <c r="E101" s="17" t="n"/>
      <c r="F101" s="18" t="n"/>
      <c r="G101" s="19" t="n"/>
      <c r="H101" s="19" t="n"/>
      <c r="I101" s="19" t="n"/>
      <c r="J101" s="18" t="n"/>
      <c r="K101" s="20" t="n"/>
      <c r="L101" s="21" t="n"/>
      <c r="M101" s="4">
        <f>IF(OR($C101="",$L101="",Assumptions!$B$7=""),"",IF(OR($L101&lt;Assumptions!$B$7,$L101&gt;TODAY()),"",IFERROR(TODAY()-$L101,"")))</f>
        <v/>
      </c>
      <c r="N101" s="22">
        <f>IF($C101="","",IF($D101="","Missing Tenancy Status",IF($D101="Ended","Inactive Tenancy",IF($E101="","Missing Contact",IF(AND($G101="",$H101="",$I101=""),"Missing Reach Method",IF($L101="","No Date",IF(OR(Assumptions!$B$5="",Assumptions!$B$6="",Assumptions!$B$7="",Assumptions!$B$6&lt;=Assumptions!$B$5),"Check Settings",IF($L101&lt;Assumptions!$B$7,"Date Before Limit",IF($L101&gt;TODAY(),"Future Date",IF($M101&gt;=Assumptions!$B$6,"Overdue",IF($M101&gt;=Assumptions!$B$5,"Review Soon","Current")))))))))))</f>
        <v/>
      </c>
    </row>
    <row r="102" ht="30" customHeight="1">
      <c r="A102" s="17" t="n"/>
      <c r="B102" s="18" t="n"/>
      <c r="C102" s="17" t="n"/>
      <c r="D102" s="18" t="n"/>
      <c r="E102" s="17" t="n"/>
      <c r="F102" s="18" t="n"/>
      <c r="G102" s="19" t="n"/>
      <c r="H102" s="19" t="n"/>
      <c r="I102" s="19" t="n"/>
      <c r="J102" s="18" t="n"/>
      <c r="K102" s="20" t="n"/>
      <c r="L102" s="21" t="n"/>
      <c r="M102" s="8">
        <f>IF(OR($C102="",$L102="",Assumptions!$B$7=""),"",IF(OR($L102&lt;Assumptions!$B$7,$L102&gt;TODAY()),"",IFERROR(TODAY()-$L102,"")))</f>
        <v/>
      </c>
      <c r="N102" s="14">
        <f>IF($C102="","",IF($D102="","Missing Tenancy Status",IF($D102="Ended","Inactive Tenancy",IF($E102="","Missing Contact",IF(AND($G102="",$H102="",$I102=""),"Missing Reach Method",IF($L102="","No Date",IF(OR(Assumptions!$B$5="",Assumptions!$B$6="",Assumptions!$B$7="",Assumptions!$B$6&lt;=Assumptions!$B$5),"Check Settings",IF($L102&lt;Assumptions!$B$7,"Date Before Limit",IF($L102&gt;TODAY(),"Future Date",IF($M102&gt;=Assumptions!$B$6,"Overdue",IF($M102&gt;=Assumptions!$B$5,"Review Soon","Current")))))))))))</f>
        <v/>
      </c>
    </row>
    <row r="103" ht="30" customHeight="1">
      <c r="A103" s="17" t="n"/>
      <c r="B103" s="18" t="n"/>
      <c r="C103" s="17" t="n"/>
      <c r="D103" s="18" t="n"/>
      <c r="E103" s="17" t="n"/>
      <c r="F103" s="18" t="n"/>
      <c r="G103" s="19" t="n"/>
      <c r="H103" s="19" t="n"/>
      <c r="I103" s="19" t="n"/>
      <c r="J103" s="18" t="n"/>
      <c r="K103" s="20" t="n"/>
      <c r="L103" s="21" t="n"/>
      <c r="M103" s="4">
        <f>IF(OR($C103="",$L103="",Assumptions!$B$7=""),"",IF(OR($L103&lt;Assumptions!$B$7,$L103&gt;TODAY()),"",IFERROR(TODAY()-$L103,"")))</f>
        <v/>
      </c>
      <c r="N103" s="22">
        <f>IF($C103="","",IF($D103="","Missing Tenancy Status",IF($D103="Ended","Inactive Tenancy",IF($E103="","Missing Contact",IF(AND($G103="",$H103="",$I103=""),"Missing Reach Method",IF($L103="","No Date",IF(OR(Assumptions!$B$5="",Assumptions!$B$6="",Assumptions!$B$7="",Assumptions!$B$6&lt;=Assumptions!$B$5),"Check Settings",IF($L103&lt;Assumptions!$B$7,"Date Before Limit",IF($L103&gt;TODAY(),"Future Date",IF($M103&gt;=Assumptions!$B$6,"Overdue",IF($M103&gt;=Assumptions!$B$5,"Review Soon","Current")))))))))))</f>
        <v/>
      </c>
    </row>
    <row r="104" ht="30" customHeight="1">
      <c r="A104" s="17" t="n"/>
      <c r="B104" s="18" t="n"/>
      <c r="C104" s="17" t="n"/>
      <c r="D104" s="18" t="n"/>
      <c r="E104" s="17" t="n"/>
      <c r="F104" s="18" t="n"/>
      <c r="G104" s="19" t="n"/>
      <c r="H104" s="19" t="n"/>
      <c r="I104" s="19" t="n"/>
      <c r="J104" s="18" t="n"/>
      <c r="K104" s="20" t="n"/>
      <c r="L104" s="21" t="n"/>
      <c r="M104" s="8">
        <f>IF(OR($C104="",$L104="",Assumptions!$B$7=""),"",IF(OR($L104&lt;Assumptions!$B$7,$L104&gt;TODAY()),"",IFERROR(TODAY()-$L104,"")))</f>
        <v/>
      </c>
      <c r="N104" s="14">
        <f>IF($C104="","",IF($D104="","Missing Tenancy Status",IF($D104="Ended","Inactive Tenancy",IF($E104="","Missing Contact",IF(AND($G104="",$H104="",$I104=""),"Missing Reach Method",IF($L104="","No Date",IF(OR(Assumptions!$B$5="",Assumptions!$B$6="",Assumptions!$B$7="",Assumptions!$B$6&lt;=Assumptions!$B$5),"Check Settings",IF($L104&lt;Assumptions!$B$7,"Date Before Limit",IF($L104&gt;TODAY(),"Future Date",IF($M104&gt;=Assumptions!$B$6,"Overdue",IF($M104&gt;=Assumptions!$B$5,"Review Soon","Current")))))))))))</f>
        <v/>
      </c>
    </row>
  </sheetData>
  <autoFilter ref="A4:N104"/>
  <mergeCells count="1">
    <mergeCell ref="A1:N1"/>
  </mergeCells>
  <conditionalFormatting sqref="N5:N104">
    <cfRule type="expression" priority="1" dxfId="0" stopIfTrue="1">
      <formula>$N5="Current"</formula>
    </cfRule>
    <cfRule type="expression" priority="2" dxfId="1" stopIfTrue="1">
      <formula>$N5="Review Soon"</formula>
    </cfRule>
    <cfRule type="expression" priority="3" dxfId="2" stopIfTrue="1">
      <formula>OR($N5="Overdue",$N5="No Date",$N5="Missing Contact",$N5="Missing Reach Method",$N5="Missing Tenancy Status",$N5="Check Settings",$N5="Date Before Limit",$N5="Future Date")</formula>
    </cfRule>
  </conditionalFormatting>
  <dataValidations count="5">
    <dataValidation sqref="A5:A104" showDropDown="0" showInputMessage="1" showErrorMessage="1" allowBlank="0" errorTitle="Check Property" error="Select a property from the editable Assumptions list." promptTitle="Property" prompt="Choose a fictional property from the Assumptions list." type="list">
      <formula1>'Assumptions'!$G$11:$G$20</formula1>
    </dataValidation>
    <dataValidation sqref="D5:D104" showDropDown="0" showInputMessage="1" showErrorMessage="1" allowBlank="0" errorTitle="Check Tenancy Status" error="Select a tenancy status from the Assumptions list." promptTitle="Tenancy Status" prompt="Choose the current status recorded for this tenancy." type="list">
      <formula1>'Assumptions'!$A$11:$A$20</formula1>
    </dataValidation>
    <dataValidation sqref="F5:F104" showDropDown="0" showInputMessage="1" showErrorMessage="1" allowBlank="0" errorTitle="Check Relationship" error="Select a relationship from the Assumptions list." promptTitle="Relationship" prompt="Choose the tenant-provided relationship." type="list">
      <formula1>'Assumptions'!$C$11:$C$20</formula1>
    </dataValidation>
    <dataValidation sqref="J5:J104" showDropDown="0" showInputMessage="1" showErrorMessage="1" allowBlank="0" errorTitle="Check Preferred Contact" error="Select a preferred contact method from the Assumptions list." promptTitle="Preferred Contact" prompt="Choose the tenant-provided contact preference." type="list">
      <formula1>'Assumptions'!$E$11:$E$20</formula1>
    </dataValidation>
    <dataValidation sqref="L5:L104" showDropDown="0" showInputMessage="1" showErrorMessage="1" allowBlank="0" errorTitle="Check Last Confirmed Date" error="Enter a date between the earliest allowed date and today, or leave it blank." promptTitle="Last Confirmed" prompt="Enter the date the tenant last confirmed this contact." type="date" operator="between">
      <formula1>Assumptions!$B$7</formula1>
      <formula2>TODAY()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42" customWidth="1" min="3" max="3"/>
    <col width="4" customWidth="1" min="4" max="4"/>
    <col width="28" customWidth="1" min="5" max="5"/>
    <col width="4" customWidth="1" min="6" max="6"/>
    <col width="31" customWidth="1" min="7" max="7"/>
    <col width="4" customWidth="1" min="8" max="8"/>
  </cols>
  <sheetData>
    <row r="1" ht="26" customHeight="1">
      <c r="A1" s="1" t="inlineStr">
        <is>
          <t>Tenant Emergency Contact Sheet — Assumptions</t>
        </is>
      </c>
      <c r="B1" s="26" t="n"/>
      <c r="C1" s="26" t="n"/>
      <c r="D1" s="26" t="n"/>
      <c r="E1" s="26" t="n"/>
      <c r="F1" s="26" t="n"/>
      <c r="G1" s="26" t="n"/>
      <c r="H1" s="27" t="n"/>
    </row>
    <row r="2" ht="24" customHeight="1">
      <c r="A2" s="15" t="inlineStr">
        <is>
          <t>Edit yellow cells as needed. Review statuses are workbook prompts for a human check.</t>
        </is>
      </c>
    </row>
    <row r="3">
      <c r="A3" s="2" t="inlineStr">
        <is>
          <t>Review Setting</t>
        </is>
      </c>
      <c r="B3" s="2" t="inlineStr">
        <is>
          <t>Value</t>
        </is>
      </c>
      <c r="C3" s="2" t="inlineStr">
        <is>
          <t>How It Is Used</t>
        </is>
      </c>
    </row>
    <row r="4"/>
    <row r="5">
      <c r="A5" s="23" t="inlineStr">
        <is>
          <t>Review soon at (days)</t>
        </is>
      </c>
      <c r="B5" s="24" t="n">
        <v>275</v>
      </c>
      <c r="C5" s="23" t="inlineStr">
        <is>
          <t>Starts the Review Soon prompt at this age.</t>
        </is>
      </c>
    </row>
    <row r="6">
      <c r="A6" s="23" t="inlineStr">
        <is>
          <t>Overdue at (days)</t>
        </is>
      </c>
      <c r="B6" s="24" t="n">
        <v>365</v>
      </c>
      <c r="C6" s="23" t="inlineStr">
        <is>
          <t>Starts the Overdue prompt at this age.</t>
        </is>
      </c>
    </row>
    <row r="7">
      <c r="A7" s="23" t="inlineStr">
        <is>
          <t>Earliest allowed confirmed date</t>
        </is>
      </c>
      <c r="B7" s="25" t="n">
        <v>36526</v>
      </c>
      <c r="C7" s="23" t="inlineStr">
        <is>
          <t>Prevents an unintentionally early Last Confirmed date.</t>
        </is>
      </c>
    </row>
    <row r="8"/>
    <row r="9"/>
    <row r="10">
      <c r="A10" s="2" t="inlineStr">
        <is>
          <t>Tenancy Status Choices</t>
        </is>
      </c>
      <c r="C10" s="2" t="inlineStr">
        <is>
          <t>Relationship Choices</t>
        </is>
      </c>
      <c r="E10" s="2" t="inlineStr">
        <is>
          <t>Preferred Contact Choices</t>
        </is>
      </c>
      <c r="G10" s="2" t="inlineStr">
        <is>
          <t>Property Choices</t>
        </is>
      </c>
    </row>
    <row r="11">
      <c r="A11" s="20" t="inlineStr">
        <is>
          <t>Active</t>
        </is>
      </c>
      <c r="C11" s="20" t="inlineStr">
        <is>
          <t>Parent</t>
        </is>
      </c>
      <c r="E11" s="20" t="inlineStr">
        <is>
          <t>Phone</t>
        </is>
      </c>
      <c r="G11" s="20" t="inlineStr">
        <is>
          <t>Fictional Juniper Court</t>
        </is>
      </c>
    </row>
    <row r="12">
      <c r="A12" s="20" t="inlineStr">
        <is>
          <t>Notice Given</t>
        </is>
      </c>
      <c r="C12" s="20" t="inlineStr">
        <is>
          <t>Sibling</t>
        </is>
      </c>
      <c r="E12" s="20" t="inlineStr">
        <is>
          <t>Text</t>
        </is>
      </c>
      <c r="G12" s="20" t="inlineStr">
        <is>
          <t>Fictional Lantern House</t>
        </is>
      </c>
    </row>
    <row r="13">
      <c r="A13" s="20" t="inlineStr">
        <is>
          <t>Ended</t>
        </is>
      </c>
      <c r="C13" s="20" t="inlineStr">
        <is>
          <t>Partner</t>
        </is>
      </c>
      <c r="E13" s="20" t="inlineStr">
        <is>
          <t>Email</t>
        </is>
      </c>
      <c r="G13" s="20" t="inlineStr">
        <is>
          <t>Fictional Bluebird Flats</t>
        </is>
      </c>
    </row>
    <row r="14">
      <c r="A14" s="20" t="n"/>
      <c r="C14" s="20" t="inlineStr">
        <is>
          <t>Friend</t>
        </is>
      </c>
      <c r="E14" s="20" t="inlineStr">
        <is>
          <t>Any</t>
        </is>
      </c>
      <c r="G14" s="20" t="inlineStr">
        <is>
          <t>Fictional Cedar Row</t>
        </is>
      </c>
    </row>
    <row r="15">
      <c r="A15" s="20" t="n"/>
      <c r="C15" s="20" t="inlineStr">
        <is>
          <t>Neighbor</t>
        </is>
      </c>
      <c r="E15" s="20" t="inlineStr">
        <is>
          <t>Not Provided</t>
        </is>
      </c>
      <c r="G15" s="20" t="inlineStr">
        <is>
          <t>Fictional Marigold Place</t>
        </is>
      </c>
    </row>
    <row r="16">
      <c r="A16" s="20" t="n"/>
      <c r="C16" s="20" t="inlineStr">
        <is>
          <t>Other</t>
        </is>
      </c>
      <c r="E16" s="20" t="n"/>
      <c r="G16" s="20" t="n"/>
    </row>
    <row r="17">
      <c r="A17" s="20" t="n"/>
      <c r="C17" s="20" t="inlineStr">
        <is>
          <t>Not Provided</t>
        </is>
      </c>
      <c r="E17" s="20" t="n"/>
      <c r="G17" s="20" t="n"/>
    </row>
    <row r="18">
      <c r="A18" s="20" t="n"/>
      <c r="C18" s="20" t="n"/>
      <c r="E18" s="20" t="n"/>
      <c r="G18" s="20" t="n"/>
    </row>
    <row r="19">
      <c r="A19" s="20" t="n"/>
      <c r="C19" s="20" t="n"/>
      <c r="E19" s="20" t="n"/>
      <c r="G19" s="20" t="n"/>
    </row>
    <row r="20">
      <c r="A20" s="20" t="n"/>
      <c r="C20" s="20" t="n"/>
      <c r="E20" s="20" t="n"/>
      <c r="G20" s="20" t="n"/>
    </row>
  </sheetData>
  <mergeCells count="1">
    <mergeCell ref="A1:H1"/>
  </mergeCells>
  <conditionalFormatting sqref="B5:B6">
    <cfRule type="expression" priority="1" dxfId="2" stopIfTrue="1">
      <formula>OR($B$5="",$B$6="",$B$6&lt;=$B$5)</formula>
    </cfRule>
  </conditionalFormatting>
  <conditionalFormatting sqref="B7">
    <cfRule type="expression" priority="2" dxfId="2" stopIfTrue="1">
      <formula>OR($B$7="",$B$7&gt;TODAY())</formula>
    </cfRule>
  </conditionalFormatting>
  <dataValidations count="2">
    <dataValidation sqref="B5:B6" showDropDown="0" showInputMessage="1" showErrorMessage="1" allowBlank="0" errorTitle="Check Review Setting" error="Enter a whole number from 1 through 3650." promptTitle="Review Age" prompt="Enter the number of days used for the review prompt." type="whole" operator="between">
      <formula1>1</formula1>
      <formula2>3650</formula2>
    </dataValidation>
    <dataValidation sqref="B7" showDropDown="0" showInputMessage="1" showErrorMessage="1" allowBlank="0" errorTitle="Check Date" error="Enter a date from 01/01/1900 through today." promptTitle="Earliest Date" prompt="Enter the earliest acceptable Last Confirmed date." type="date" operator="between">
      <formula1>DATE(1900,1,1)</formula1>
      <formula2>TODAY()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OpenAI</dc:creator>
  <dc:title xmlns:dc="http://purl.org/dc/elements/1.1/">Tenant Emergency Contact Sheet</dc:title>
  <dc:subject xmlns:dc="http://purl.org/dc/elements/1.1/">Tenant-provided emergency contacts and review prompts</dc:subject>
  <dcterms:created xmlns:dcterms="http://purl.org/dc/terms/" xmlns:xsi="http://www.w3.org/2001/XMLSchema-instance" xsi:type="dcterms:W3CDTF">2026-09-11T04:15:39Z</dcterms:created>
  <dcterms:modified xmlns:dcterms="http://purl.org/dc/terms/" xmlns:xsi="http://www.w3.org/2001/XMLSchema-instance" xsi:type="dcterms:W3CDTF">2026-09-11T04:15:40+00:00Z</dcterms:modified>
</cp:coreProperties>
</file>