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elivery Log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'Summary'!$B$4:$C$11</definedName>
    <definedName name="_xlnm._FilterDatabase" localSheetId="1" hidden="1">'Delivery Log'!$A$4:$O$104</definedName>
    <definedName name="_xlnm._FilterDatabase" localSheetId="2" hidden="1">'Assumptions'!$A$4:$D$104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b val="1"/>
      <color rgb="00243A42"/>
      <sz val="10"/>
    </font>
    <font>
      <name val="Calibri"/>
      <color rgb="00243A42"/>
      <sz val="10"/>
    </font>
    <font>
      <name val="Calibri"/>
      <b val="1"/>
      <color rgb="00183B4E"/>
      <sz val="12"/>
    </font>
    <font>
      <name val="Calibri"/>
      <i val="1"/>
      <color rgb="00243A42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</fills>
  <borders count="9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 style="thin">
        <color rgb="00C9D7D2"/>
      </left>
      <right/>
      <top/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/>
      <bottom/>
      <diagonal/>
    </border>
    <border>
      <left style="thin">
        <color rgb="00C9D7D2"/>
      </left>
      <right/>
      <top/>
      <bottom style="thin">
        <color rgb="00C9D7D2"/>
      </bottom>
      <diagonal/>
    </border>
    <border>
      <left/>
      <right/>
      <top/>
      <bottom style="thin">
        <color rgb="00C9D7D2"/>
      </bottom>
      <diagonal/>
    </border>
    <border>
      <left/>
      <right style="thin">
        <color rgb="00C9D7D2"/>
      </right>
      <top/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164" fontId="4" fillId="6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D56A4A"/>
              </a:solidFill>
              <a:prstDash val="solid"/>
            </a:ln>
          </spPr>
          <cat>
            <numRef>
              <f>'Summary'!$B$14:$B$18</f>
            </numRef>
          </cat>
          <val>
            <numRef>
              <f>'Summary'!$C$14:$C$18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12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40" customWidth="1" min="2" max="2"/>
    <col width="20" customWidth="1" min="3" max="3"/>
    <col width="3" customWidth="1" min="4" max="4"/>
    <col width="16" customWidth="1" min="5" max="5"/>
    <col width="16" customWidth="1" min="6" max="6"/>
    <col width="13" customWidth="1" min="7" max="7"/>
    <col width="16" customWidth="1" min="8" max="8"/>
  </cols>
  <sheetData>
    <row r="1" ht="24" customHeight="1">
      <c r="A1" s="1" t="inlineStr">
        <is>
          <t>Tenant Notice Delivery Log Summary</t>
        </is>
      </c>
      <c r="B1" s="24" t="n"/>
      <c r="C1" s="24" t="n"/>
      <c r="D1" s="24" t="n"/>
      <c r="E1" s="24" t="n"/>
      <c r="F1" s="24" t="n"/>
      <c r="G1" s="24" t="n"/>
      <c r="H1" s="25" t="n"/>
    </row>
    <row r="2" ht="12" customHeight="1">
      <c r="A2" s="26" t="n"/>
      <c r="B2" s="27" t="n"/>
      <c r="C2" s="27" t="n"/>
      <c r="D2" s="27" t="n"/>
      <c r="E2" s="27" t="n"/>
      <c r="F2" s="27" t="n"/>
      <c r="G2" s="27" t="n"/>
      <c r="H2" s="28" t="n"/>
    </row>
    <row r="3">
      <c r="G3" s="3" t="inlineStr">
        <is>
          <t>As of</t>
        </is>
      </c>
      <c r="H3" s="4">
        <f>TODAY()</f>
        <v/>
      </c>
    </row>
    <row r="4">
      <c r="B4" s="5" t="inlineStr">
        <is>
          <t>Indicator</t>
        </is>
      </c>
      <c r="C4" s="5" t="inlineStr">
        <is>
          <t>Calculated Value</t>
        </is>
      </c>
    </row>
    <row r="5" ht="24" customHeight="1">
      <c r="B5" s="6" t="inlineStr">
        <is>
          <t>Records entered</t>
        </is>
      </c>
      <c r="C5" s="7">
        <f>COUNTIF('Delivery Log'!$A$5:$A$104,"&lt;&gt;")</f>
        <v/>
      </c>
    </row>
    <row r="6" ht="24" customHeight="1">
      <c r="B6" s="8" t="inlineStr">
        <is>
          <t>Delivery or attempt dates recorded</t>
        </is>
      </c>
      <c r="C6" s="9">
        <f>COUNT('Delivery Log'!$H$5:$H$104)</f>
        <v/>
      </c>
    </row>
    <row r="7" ht="24" customHeight="1">
      <c r="B7" s="6" t="inlineStr">
        <is>
          <t>Open statuses</t>
        </is>
      </c>
      <c r="C7" s="7">
        <f>COUNTIF('Delivery Log'!$M$5:$M$104,Assumptions!$D$5)+COUNTIF('Delivery Log'!$M$5:$M$104,Assumptions!$D$6)+COUNTIF('Delivery Log'!$M$5:$M$104,Assumptions!$D$7)+COUNTIF('Delivery Log'!$M$5:$M$104,Assumptions!$D$8)</f>
        <v/>
      </c>
    </row>
    <row r="8" ht="24" customHeight="1">
      <c r="B8" s="8" t="inlineStr">
        <is>
          <t>Review checks</t>
        </is>
      </c>
      <c r="C8" s="9">
        <f>COUNTIF('Delivery Log'!$O$5:$O$104,"Check:*")</f>
        <v/>
      </c>
    </row>
    <row r="9" ht="24" customHeight="1">
      <c r="B9" s="6" t="inlineStr">
        <is>
          <t>Follow-ups due or soon</t>
        </is>
      </c>
      <c r="C9" s="7">
        <f>COUNTIF('Delivery Log'!$O$5:$O$104,"Check: follow-up*")</f>
        <v/>
      </c>
    </row>
    <row r="10" ht="24" customHeight="1">
      <c r="B10" s="8" t="inlineStr">
        <is>
          <t>Average nonnegative days from preparation</t>
        </is>
      </c>
      <c r="C10" s="10">
        <f>IFERROR(SUMIF('Delivery Log'!$N$5:$N$104,"&gt;=0",'Delivery Log'!$N$5:$N$104)/COUNTIF('Delivery Log'!$N$5:$N$104,"&gt;=0"),"")</f>
        <v/>
      </c>
    </row>
    <row r="11" ht="24" customHeight="1">
      <c r="B11" s="6" t="inlineStr">
        <is>
          <t>Most recent delivery or attempt date</t>
        </is>
      </c>
      <c r="C11" s="11">
        <f>IF(COUNT('Delivery Log'!$H$5:$H$104)=0,"",MAX('Delivery Log'!$H$5:$H$104))</f>
        <v/>
      </c>
    </row>
    <row r="12"/>
    <row r="13">
      <c r="B13" s="3" t="inlineStr">
        <is>
          <t>Status</t>
        </is>
      </c>
      <c r="C13" s="3" t="inlineStr">
        <is>
          <t>Record Count</t>
        </is>
      </c>
    </row>
    <row r="14" ht="22" customHeight="1">
      <c r="B14" s="8">
        <f>Assumptions!D5</f>
        <v/>
      </c>
      <c r="C14" s="12">
        <f>COUNTIF('Delivery Log'!$M$5:$M$104,B14)</f>
        <v/>
      </c>
    </row>
    <row r="15" ht="22" customHeight="1">
      <c r="B15" s="6">
        <f>Assumptions!D6</f>
        <v/>
      </c>
      <c r="C15" s="13">
        <f>COUNTIF('Delivery Log'!$M$5:$M$104,B15)</f>
        <v/>
      </c>
    </row>
    <row r="16" ht="22" customHeight="1">
      <c r="B16" s="8">
        <f>Assumptions!D7</f>
        <v/>
      </c>
      <c r="C16" s="12">
        <f>COUNTIF('Delivery Log'!$M$5:$M$104,B16)</f>
        <v/>
      </c>
    </row>
    <row r="17" ht="22" customHeight="1">
      <c r="B17" s="6">
        <f>Assumptions!D8</f>
        <v/>
      </c>
      <c r="C17" s="13">
        <f>COUNTIF('Delivery Log'!$M$5:$M$104,B17)</f>
        <v/>
      </c>
    </row>
    <row r="18" ht="22" customHeight="1">
      <c r="B18" s="8">
        <f>Assumptions!D9</f>
        <v/>
      </c>
      <c r="C18" s="12">
        <f>COUNTIF('Delivery Log'!$M$5:$M$104,B18)</f>
        <v/>
      </c>
    </row>
  </sheetData>
  <autoFilter ref="B4:C11"/>
  <mergeCells count="1">
    <mergeCell ref="A1:H2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4" customWidth="1" min="2" max="2"/>
    <col width="12" customWidth="1" min="3" max="3"/>
    <col width="26" customWidth="1" min="4" max="4"/>
    <col width="27" customWidth="1" min="5" max="5"/>
    <col width="15" customWidth="1" min="6" max="6"/>
    <col width="20" customWidth="1" min="7" max="7"/>
    <col width="20" customWidth="1" min="8" max="8"/>
    <col width="27" customWidth="1" min="9" max="9"/>
    <col width="35" customWidth="1" min="10" max="10"/>
    <col width="15" customWidth="1" min="11" max="11"/>
    <col width="22" customWidth="1" min="12" max="12"/>
    <col width="20" customWidth="1" min="13" max="13"/>
    <col width="19" customWidth="1" min="14" max="14"/>
    <col width="29" customWidth="1" min="15" max="15"/>
  </cols>
  <sheetData>
    <row r="1" ht="24" customHeight="1">
      <c r="A1" s="1" t="inlineStr">
        <is>
          <t>Tenant Notice Delivery Log</t>
        </is>
      </c>
      <c r="B1" s="24" t="n"/>
      <c r="C1" s="24" t="n"/>
      <c r="D1" s="24" t="n"/>
      <c r="E1" s="24" t="n"/>
      <c r="F1" s="24" t="n"/>
      <c r="G1" s="24" t="n"/>
      <c r="H1" s="24" t="n"/>
      <c r="I1" s="24" t="n"/>
      <c r="J1" s="24" t="n"/>
      <c r="K1" s="24" t="n"/>
      <c r="L1" s="24" t="n"/>
      <c r="M1" s="24" t="n"/>
      <c r="N1" s="24" t="n"/>
      <c r="O1" s="25" t="n"/>
    </row>
    <row r="2" ht="12" customHeight="1">
      <c r="A2" s="26" t="n"/>
      <c r="B2" s="27" t="n"/>
      <c r="C2" s="27" t="n"/>
      <c r="D2" s="27" t="n"/>
      <c r="E2" s="27" t="n"/>
      <c r="F2" s="27" t="n"/>
      <c r="G2" s="27" t="n"/>
      <c r="H2" s="27" t="n"/>
      <c r="I2" s="27" t="n"/>
      <c r="J2" s="27" t="n"/>
      <c r="K2" s="27" t="n"/>
      <c r="L2" s="27" t="n"/>
      <c r="M2" s="27" t="n"/>
      <c r="N2" s="27" t="n"/>
      <c r="O2" s="28" t="n"/>
    </row>
    <row r="3" ht="22" customHeight="1">
      <c r="A3" s="14" t="inlineStr">
        <is>
          <t>Yellow cells are editable. Review alerts are prompts for a human check and do not determine delivery validity or compliance.</t>
        </is>
      </c>
    </row>
    <row r="4" ht="34" customHeight="1">
      <c r="A4" s="5" t="inlineStr">
        <is>
          <t>Notice ID</t>
        </is>
      </c>
      <c r="B4" s="5" t="inlineStr">
        <is>
          <t>Property</t>
        </is>
      </c>
      <c r="C4" s="5" t="inlineStr">
        <is>
          <t>Unit</t>
        </is>
      </c>
      <c r="D4" s="5" t="inlineStr">
        <is>
          <t>Tenancy Label</t>
        </is>
      </c>
      <c r="E4" s="5" t="inlineStr">
        <is>
          <t>Notice Type</t>
        </is>
      </c>
      <c r="F4" s="5" t="inlineStr">
        <is>
          <t>Prepared Date</t>
        </is>
      </c>
      <c r="G4" s="5" t="inlineStr">
        <is>
          <t>Delivery Method</t>
        </is>
      </c>
      <c r="H4" s="5" t="inlineStr">
        <is>
          <t>Delivery / Attempt Date</t>
        </is>
      </c>
      <c r="I4" s="5" t="inlineStr">
        <is>
          <t>Delivered By / Vendor</t>
        </is>
      </c>
      <c r="J4" s="5" t="inlineStr">
        <is>
          <t>Evidence Description</t>
        </is>
      </c>
      <c r="K4" s="5" t="inlineStr">
        <is>
          <t>Follow-Up Date</t>
        </is>
      </c>
      <c r="L4" s="5" t="inlineStr">
        <is>
          <t>Responsibility</t>
        </is>
      </c>
      <c r="M4" s="5" t="inlineStr">
        <is>
          <t>Status</t>
        </is>
      </c>
      <c r="N4" s="5" t="inlineStr">
        <is>
          <t>Days from Preparation</t>
        </is>
      </c>
      <c r="O4" s="5" t="inlineStr">
        <is>
          <t>Review Alert</t>
        </is>
      </c>
    </row>
    <row r="5" ht="30" customHeight="1">
      <c r="A5" s="15" t="inlineStr">
        <is>
          <t>SAMPLE-N-001</t>
        </is>
      </c>
      <c r="B5" s="15" t="inlineStr">
        <is>
          <t>Fictional Cedar Court</t>
        </is>
      </c>
      <c r="C5" s="15" t="inlineStr">
        <is>
          <t>FIC-101</t>
        </is>
      </c>
      <c r="D5" s="16" t="inlineStr">
        <is>
          <t>Fictional Aster Household</t>
        </is>
      </c>
      <c r="E5" s="16" t="inlineStr">
        <is>
          <t>Routine inspection notice</t>
        </is>
      </c>
      <c r="F5" s="17" t="n">
        <v>46248</v>
      </c>
      <c r="G5" s="15" t="inlineStr">
        <is>
          <t>First-class mail</t>
        </is>
      </c>
      <c r="H5" s="17" t="n">
        <v>46249</v>
      </c>
      <c r="I5" s="16" t="inlineStr">
        <is>
          <t>Fictional Cedar Office</t>
        </is>
      </c>
      <c r="J5" s="16" t="inlineStr">
        <is>
          <t>Fictional mail log reference ML-001</t>
        </is>
      </c>
      <c r="K5" s="17" t="n"/>
      <c r="L5" s="15" t="inlineStr">
        <is>
          <t>Property manager</t>
        </is>
      </c>
      <c r="M5" s="15" t="inlineStr">
        <is>
          <t>Closed</t>
        </is>
      </c>
      <c r="N5" s="18">
        <f>IF(OR(F5="",H5=""),"",IFERROR(H5-F5,""))</f>
        <v/>
      </c>
      <c r="O5" s="19">
        <f>IF(A5="","",IF(COUNTIF($A$5:$A$104,A5)&gt;1,"Check: duplicate ID",IF(OR(B5="",C5="",D5="",E5="",F5="",L5="",M5=""),"Check: missing core field",IF(AND(H5&lt;&gt;"",F5&lt;&gt;"",H5&lt;F5),"Check: date order",IF(AND(M5=Assumptions!$D$7,H5=""),"Check: add delivery date",IF(AND(H5&lt;&gt;"",G5=""),"Check: add delivery method",IF(AND(H5&lt;&gt;"",J5=""),"Check: add evidence",IF(AND(K5&lt;&gt;"",K5&lt;TODAY(),M5&lt;&gt;Assumptions!$D$9),"Check: follow-up overdue",IF(IFERROR(AND(K5&lt;&gt;"",K5&gt;=TODAY(),K5&lt;=TODAY()+Assumptions!$G$5,M5&lt;&gt;Assumptions!$D$9),FALSE),"Check: follow-up soon","")))))))))</f>
        <v/>
      </c>
    </row>
    <row r="6" ht="30" customHeight="1">
      <c r="A6" s="15" t="inlineStr">
        <is>
          <t>SAMPLE-N-002</t>
        </is>
      </c>
      <c r="B6" s="15" t="inlineStr">
        <is>
          <t>Imaginary Harbor Flats</t>
        </is>
      </c>
      <c r="C6" s="15" t="inlineStr">
        <is>
          <t>FIC-204</t>
        </is>
      </c>
      <c r="D6" s="16" t="inlineStr">
        <is>
          <t>Fictional Birch Household</t>
        </is>
      </c>
      <c r="E6" s="16" t="inlineStr">
        <is>
          <t>Maintenance access notice</t>
        </is>
      </c>
      <c r="F6" s="17" t="n">
        <v>46262</v>
      </c>
      <c r="G6" s="15" t="inlineStr">
        <is>
          <t>Hand delivery</t>
        </is>
      </c>
      <c r="H6" s="17" t="n">
        <v>46262</v>
      </c>
      <c r="I6" s="16" t="inlineStr">
        <is>
          <t>Fictional Rowan Staff Member</t>
        </is>
      </c>
      <c r="J6" s="16" t="inlineStr">
        <is>
          <t>Fictional signed delivery note EV-002</t>
        </is>
      </c>
      <c r="K6" s="17" t="n"/>
      <c r="L6" s="15" t="inlineStr">
        <is>
          <t>Site staff</t>
        </is>
      </c>
      <c r="M6" s="15" t="inlineStr">
        <is>
          <t>Delivered</t>
        </is>
      </c>
      <c r="N6" s="20">
        <f>IF(OR(F6="",H6=""),"",IFERROR(H6-F6,""))</f>
        <v/>
      </c>
      <c r="O6" s="21">
        <f>IF(A6="","",IF(COUNTIF($A$5:$A$104,A6)&gt;1,"Check: duplicate ID",IF(OR(B6="",C6="",D6="",E6="",F6="",L6="",M6=""),"Check: missing core field",IF(AND(H6&lt;&gt;"",F6&lt;&gt;"",H6&lt;F6),"Check: date order",IF(AND(M6=Assumptions!$D$7,H6=""),"Check: add delivery date",IF(AND(H6&lt;&gt;"",G6=""),"Check: add delivery method",IF(AND(H6&lt;&gt;"",J6=""),"Check: add evidence",IF(AND(K6&lt;&gt;"",K6&lt;TODAY(),M6&lt;&gt;Assumptions!$D$9),"Check: follow-up overdue",IF(IFERROR(AND(K6&lt;&gt;"",K6&gt;=TODAY(),K6&lt;=TODAY()+Assumptions!$G$5,M6&lt;&gt;Assumptions!$D$9),FALSE),"Check: follow-up soon","")))))))))</f>
        <v/>
      </c>
    </row>
    <row r="7" ht="30" customHeight="1">
      <c r="A7" s="15" t="inlineStr">
        <is>
          <t>SAMPLE-N-003</t>
        </is>
      </c>
      <c r="B7" s="15" t="inlineStr">
        <is>
          <t>Sample Juniper Homes</t>
        </is>
      </c>
      <c r="C7" s="15" t="inlineStr">
        <is>
          <t>FIC-3A</t>
        </is>
      </c>
      <c r="D7" s="16" t="inlineStr">
        <is>
          <t>Fictional Clover Household</t>
        </is>
      </c>
      <c r="E7" s="16" t="inlineStr">
        <is>
          <t>Lease renewal reminder</t>
        </is>
      </c>
      <c r="F7" s="17" t="n">
        <v>46272</v>
      </c>
      <c r="G7" s="15" t="n"/>
      <c r="H7" s="17" t="n"/>
      <c r="I7" s="16" t="n"/>
      <c r="J7" s="16" t="n"/>
      <c r="K7" s="17" t="n">
        <v>46278</v>
      </c>
      <c r="L7" s="15" t="inlineStr">
        <is>
          <t>Property manager</t>
        </is>
      </c>
      <c r="M7" s="15" t="inlineStr">
        <is>
          <t>Prepared</t>
        </is>
      </c>
      <c r="N7" s="18">
        <f>IF(OR(F7="",H7=""),"",IFERROR(H7-F7,""))</f>
        <v/>
      </c>
      <c r="O7" s="19">
        <f>IF(A7="","",IF(COUNTIF($A$5:$A$104,A7)&gt;1,"Check: duplicate ID",IF(OR(B7="",C7="",D7="",E7="",F7="",L7="",M7=""),"Check: missing core field",IF(AND(H7&lt;&gt;"",F7&lt;&gt;"",H7&lt;F7),"Check: date order",IF(AND(M7=Assumptions!$D$7,H7=""),"Check: add delivery date",IF(AND(H7&lt;&gt;"",G7=""),"Check: add delivery method",IF(AND(H7&lt;&gt;"",J7=""),"Check: add evidence",IF(AND(K7&lt;&gt;"",K7&lt;TODAY(),M7&lt;&gt;Assumptions!$D$9),"Check: follow-up overdue",IF(IFERROR(AND(K7&lt;&gt;"",K7&gt;=TODAY(),K7&lt;=TODAY()+Assumptions!$G$5,M7&lt;&gt;Assumptions!$D$9),FALSE),"Check: follow-up soon","")))))))))</f>
        <v/>
      </c>
    </row>
    <row r="8" ht="30" customHeight="1">
      <c r="A8" s="15" t="inlineStr">
        <is>
          <t>SAMPLE-N-004</t>
        </is>
      </c>
      <c r="B8" s="15" t="inlineStr">
        <is>
          <t>Fictional Cedar Court</t>
        </is>
      </c>
      <c r="C8" s="15" t="inlineStr">
        <is>
          <t>FIC-108</t>
        </is>
      </c>
      <c r="D8" s="16" t="inlineStr">
        <is>
          <t>Fictional Dune Household</t>
        </is>
      </c>
      <c r="E8" s="16" t="inlineStr">
        <is>
          <t>Community policy reminder</t>
        </is>
      </c>
      <c r="F8" s="17" t="n">
        <v>46266</v>
      </c>
      <c r="G8" s="15" t="inlineStr">
        <is>
          <t>Door posting</t>
        </is>
      </c>
      <c r="H8" s="17" t="n">
        <v>46267</v>
      </c>
      <c r="I8" s="16" t="inlineStr">
        <is>
          <t>Fictional Cedar Office</t>
        </is>
      </c>
      <c r="J8" s="16" t="inlineStr">
        <is>
          <t>Fictional attempt note EV-004</t>
        </is>
      </c>
      <c r="K8" s="17" t="n">
        <v>46275</v>
      </c>
      <c r="L8" s="15" t="inlineStr">
        <is>
          <t>Site staff</t>
        </is>
      </c>
      <c r="M8" s="15" t="inlineStr">
        <is>
          <t>Delivery attempted</t>
        </is>
      </c>
      <c r="N8" s="20">
        <f>IF(OR(F8="",H8=""),"",IFERROR(H8-F8,""))</f>
        <v/>
      </c>
      <c r="O8" s="21">
        <f>IF(A8="","",IF(COUNTIF($A$5:$A$104,A8)&gt;1,"Check: duplicate ID",IF(OR(B8="",C8="",D8="",E8="",F8="",L8="",M8=""),"Check: missing core field",IF(AND(H8&lt;&gt;"",F8&lt;&gt;"",H8&lt;F8),"Check: date order",IF(AND(M8=Assumptions!$D$7,H8=""),"Check: add delivery date",IF(AND(H8&lt;&gt;"",G8=""),"Check: add delivery method",IF(AND(H8&lt;&gt;"",J8=""),"Check: add evidence",IF(AND(K8&lt;&gt;"",K8&lt;TODAY(),M8&lt;&gt;Assumptions!$D$9),"Check: follow-up overdue",IF(IFERROR(AND(K8&lt;&gt;"",K8&gt;=TODAY(),K8&lt;=TODAY()+Assumptions!$G$5,M8&lt;&gt;Assumptions!$D$9),FALSE),"Check: follow-up soon","")))))))))</f>
        <v/>
      </c>
    </row>
    <row r="9" ht="30" customHeight="1">
      <c r="A9" s="15" t="inlineStr">
        <is>
          <t>SAMPLE-N-005</t>
        </is>
      </c>
      <c r="B9" s="15" t="inlineStr">
        <is>
          <t>Imaginary Harbor Flats</t>
        </is>
      </c>
      <c r="C9" s="15" t="inlineStr">
        <is>
          <t>FIC-311</t>
        </is>
      </c>
      <c r="D9" s="16" t="inlineStr">
        <is>
          <t>Fictional Elm Household</t>
        </is>
      </c>
      <c r="E9" s="16" t="inlineStr">
        <is>
          <t>Balance reminder</t>
        </is>
      </c>
      <c r="F9" s="17" t="n">
        <v>46256</v>
      </c>
      <c r="G9" s="15" t="inlineStr">
        <is>
          <t>Certified mail</t>
        </is>
      </c>
      <c r="H9" s="17" t="n">
        <v>46258</v>
      </c>
      <c r="I9" s="16" t="inlineStr">
        <is>
          <t>Fictional Northwind Courier</t>
        </is>
      </c>
      <c r="J9" s="16" t="n"/>
      <c r="K9" s="17" t="n"/>
      <c r="L9" s="15" t="inlineStr">
        <is>
          <t>Third-party courier</t>
        </is>
      </c>
      <c r="M9" s="15" t="inlineStr">
        <is>
          <t>Delivered</t>
        </is>
      </c>
      <c r="N9" s="18">
        <f>IF(OR(F9="",H9=""),"",IFERROR(H9-F9,""))</f>
        <v/>
      </c>
      <c r="O9" s="19">
        <f>IF(A9="","",IF(COUNTIF($A$5:$A$104,A9)&gt;1,"Check: duplicate ID",IF(OR(B9="",C9="",D9="",E9="",F9="",L9="",M9=""),"Check: missing core field",IF(AND(H9&lt;&gt;"",F9&lt;&gt;"",H9&lt;F9),"Check: date order",IF(AND(M9=Assumptions!$D$7,H9=""),"Check: add delivery date",IF(AND(H9&lt;&gt;"",G9=""),"Check: add delivery method",IF(AND(H9&lt;&gt;"",J9=""),"Check: add evidence",IF(AND(K9&lt;&gt;"",K9&lt;TODAY(),M9&lt;&gt;Assumptions!$D$9),"Check: follow-up overdue",IF(IFERROR(AND(K9&lt;&gt;"",K9&gt;=TODAY(),K9&lt;=TODAY()+Assumptions!$G$5,M9&lt;&gt;Assumptions!$D$9),FALSE),"Check: follow-up soon","")))))))))</f>
        <v/>
      </c>
    </row>
    <row r="10" ht="30" customHeight="1">
      <c r="A10" s="15" t="inlineStr">
        <is>
          <t>SAMPLE-N-006</t>
        </is>
      </c>
      <c r="B10" s="15" t="inlineStr">
        <is>
          <t>Sample Juniper Homes</t>
        </is>
      </c>
      <c r="C10" s="15" t="inlineStr">
        <is>
          <t>FIC-4B</t>
        </is>
      </c>
      <c r="D10" s="16" t="inlineStr">
        <is>
          <t>Fictional Fern Household</t>
        </is>
      </c>
      <c r="E10" s="16" t="inlineStr">
        <is>
          <t>Parking reminder</t>
        </is>
      </c>
      <c r="F10" s="17" t="n">
        <v>46269</v>
      </c>
      <c r="G10" s="15" t="inlineStr">
        <is>
          <t>Hand delivery</t>
        </is>
      </c>
      <c r="H10" s="17" t="n">
        <v>46268</v>
      </c>
      <c r="I10" s="16" t="inlineStr">
        <is>
          <t>Fictional Marigold Staff Member</t>
        </is>
      </c>
      <c r="J10" s="16" t="inlineStr">
        <is>
          <t>Fictional hand-delivery note EV-006</t>
        </is>
      </c>
      <c r="K10" s="17" t="n"/>
      <c r="L10" s="15" t="inlineStr">
        <is>
          <t>Site staff</t>
        </is>
      </c>
      <c r="M10" s="15" t="inlineStr">
        <is>
          <t>Delivered</t>
        </is>
      </c>
      <c r="N10" s="20">
        <f>IF(OR(F10="",H10=""),"",IFERROR(H10-F10,""))</f>
        <v/>
      </c>
      <c r="O10" s="21">
        <f>IF(A10="","",IF(COUNTIF($A$5:$A$104,A10)&gt;1,"Check: duplicate ID",IF(OR(B10="",C10="",D10="",E10="",F10="",L10="",M10=""),"Check: missing core field",IF(AND(H10&lt;&gt;"",F10&lt;&gt;"",H10&lt;F10),"Check: date order",IF(AND(M10=Assumptions!$D$7,H10=""),"Check: add delivery date",IF(AND(H10&lt;&gt;"",G10=""),"Check: add delivery method",IF(AND(H10&lt;&gt;"",J10=""),"Check: add evidence",IF(AND(K10&lt;&gt;"",K10&lt;TODAY(),M10&lt;&gt;Assumptions!$D$9),"Check: follow-up overdue",IF(IFERROR(AND(K10&lt;&gt;"",K10&gt;=TODAY(),K10&lt;=TODAY()+Assumptions!$G$5,M10&lt;&gt;Assumptions!$D$9),FALSE),"Check: follow-up soon","")))))))))</f>
        <v/>
      </c>
    </row>
    <row r="11" ht="30" customHeight="1">
      <c r="A11" s="15" t="inlineStr">
        <is>
          <t>SAMPLE-N-007</t>
        </is>
      </c>
      <c r="B11" s="15" t="inlineStr">
        <is>
          <t>Fictional Cedar Court</t>
        </is>
      </c>
      <c r="C11" s="15" t="inlineStr">
        <is>
          <t>FIC-115</t>
        </is>
      </c>
      <c r="D11" s="16" t="inlineStr">
        <is>
          <t>Fictional Grove Household</t>
        </is>
      </c>
      <c r="E11" s="16" t="inlineStr">
        <is>
          <t>Other manager-prepared notice</t>
        </is>
      </c>
      <c r="F11" s="17" t="n">
        <v>46274</v>
      </c>
      <c r="G11" s="15" t="n"/>
      <c r="H11" s="17" t="n"/>
      <c r="I11" s="16" t="n"/>
      <c r="J11" s="16" t="n"/>
      <c r="K11" s="17" t="n">
        <v>46290</v>
      </c>
      <c r="L11" s="15" t="inlineStr">
        <is>
          <t>Owner representative</t>
        </is>
      </c>
      <c r="M11" s="15" t="inlineStr">
        <is>
          <t>Prepared</t>
        </is>
      </c>
      <c r="N11" s="18">
        <f>IF(OR(F11="",H11=""),"",IFERROR(H11-F11,""))</f>
        <v/>
      </c>
      <c r="O11" s="19">
        <f>IF(A11="","",IF(COUNTIF($A$5:$A$104,A11)&gt;1,"Check: duplicate ID",IF(OR(B11="",C11="",D11="",E11="",F11="",L11="",M11=""),"Check: missing core field",IF(AND(H11&lt;&gt;"",F11&lt;&gt;"",H11&lt;F11),"Check: date order",IF(AND(M11=Assumptions!$D$7,H11=""),"Check: add delivery date",IF(AND(H11&lt;&gt;"",G11=""),"Check: add delivery method",IF(AND(H11&lt;&gt;"",J11=""),"Check: add evidence",IF(AND(K11&lt;&gt;"",K11&lt;TODAY(),M11&lt;&gt;Assumptions!$D$9),"Check: follow-up overdue",IF(IFERROR(AND(K11&lt;&gt;"",K11&gt;=TODAY(),K11&lt;=TODAY()+Assumptions!$G$5,M11&lt;&gt;Assumptions!$D$9),FALSE),"Check: follow-up soon","")))))))))</f>
        <v/>
      </c>
    </row>
    <row r="12" ht="30" customHeight="1">
      <c r="A12" s="15" t="inlineStr">
        <is>
          <t>SAMPLE-N-008</t>
        </is>
      </c>
      <c r="B12" s="15" t="inlineStr">
        <is>
          <t>Imaginary Harbor Flats</t>
        </is>
      </c>
      <c r="C12" s="15" t="inlineStr">
        <is>
          <t>FIC-407</t>
        </is>
      </c>
      <c r="D12" s="16" t="inlineStr">
        <is>
          <t>Fictional Hazel Household</t>
        </is>
      </c>
      <c r="E12" s="16" t="inlineStr">
        <is>
          <t>Nonrenewal notice record</t>
        </is>
      </c>
      <c r="F12" s="17" t="n">
        <v>46267</v>
      </c>
      <c r="G12" s="15" t="inlineStr">
        <is>
          <t>Certified mail</t>
        </is>
      </c>
      <c r="H12" s="17" t="n">
        <v>46269</v>
      </c>
      <c r="I12" s="16" t="inlineStr">
        <is>
          <t>Fictional Northwind Courier</t>
        </is>
      </c>
      <c r="J12" s="16" t="inlineStr">
        <is>
          <t>Fictional mailing receipt EV-008</t>
        </is>
      </c>
      <c r="K12" s="17" t="n">
        <v>46276</v>
      </c>
      <c r="L12" s="15" t="inlineStr">
        <is>
          <t>Property manager</t>
        </is>
      </c>
      <c r="M12" s="15" t="inlineStr">
        <is>
          <t>Follow-up pending</t>
        </is>
      </c>
      <c r="N12" s="20">
        <f>IF(OR(F12="",H12=""),"",IFERROR(H12-F12,""))</f>
        <v/>
      </c>
      <c r="O12" s="21">
        <f>IF(A12="","",IF(COUNTIF($A$5:$A$104,A12)&gt;1,"Check: duplicate ID",IF(OR(B12="",C12="",D12="",E12="",F12="",L12="",M12=""),"Check: missing core field",IF(AND(H12&lt;&gt;"",F12&lt;&gt;"",H12&lt;F12),"Check: date order",IF(AND(M12=Assumptions!$D$7,H12=""),"Check: add delivery date",IF(AND(H12&lt;&gt;"",G12=""),"Check: add delivery method",IF(AND(H12&lt;&gt;"",J12=""),"Check: add evidence",IF(AND(K12&lt;&gt;"",K12&lt;TODAY(),M12&lt;&gt;Assumptions!$D$9),"Check: follow-up overdue",IF(IFERROR(AND(K12&lt;&gt;"",K12&gt;=TODAY(),K12&lt;=TODAY()+Assumptions!$G$5,M12&lt;&gt;Assumptions!$D$9),FALSE),"Check: follow-up soon","")))))))))</f>
        <v/>
      </c>
    </row>
    <row r="13" ht="30" customHeight="1">
      <c r="A13" s="15" t="inlineStr">
        <is>
          <t>SAMPLE-N-009</t>
        </is>
      </c>
      <c r="B13" s="15" t="inlineStr">
        <is>
          <t>Sample Juniper Homes</t>
        </is>
      </c>
      <c r="C13" s="15" t="inlineStr">
        <is>
          <t>FIC-5C</t>
        </is>
      </c>
      <c r="D13" s="16" t="inlineStr">
        <is>
          <t>Fictional Indigo Household</t>
        </is>
      </c>
      <c r="E13" s="16" t="inlineStr">
        <is>
          <t>Routine inspection notice</t>
        </is>
      </c>
      <c r="F13" s="17" t="n">
        <v>46231</v>
      </c>
      <c r="G13" s="15" t="inlineStr">
        <is>
          <t>Email copy</t>
        </is>
      </c>
      <c r="H13" s="17" t="n">
        <v>46232</v>
      </c>
      <c r="I13" s="16" t="inlineStr">
        <is>
          <t>Fictional Juniper Office</t>
        </is>
      </c>
      <c r="J13" s="16" t="inlineStr">
        <is>
          <t>Fictional sent-copy reference EV-009</t>
        </is>
      </c>
      <c r="K13" s="17" t="n"/>
      <c r="L13" s="15" t="inlineStr">
        <is>
          <t>Property manager</t>
        </is>
      </c>
      <c r="M13" s="15" t="inlineStr">
        <is>
          <t>Closed</t>
        </is>
      </c>
      <c r="N13" s="18">
        <f>IF(OR(F13="",H13=""),"",IFERROR(H13-F13,""))</f>
        <v/>
      </c>
      <c r="O13" s="19">
        <f>IF(A13="","",IF(COUNTIF($A$5:$A$104,A13)&gt;1,"Check: duplicate ID",IF(OR(B13="",C13="",D13="",E13="",F13="",L13="",M13=""),"Check: missing core field",IF(AND(H13&lt;&gt;"",F13&lt;&gt;"",H13&lt;F13),"Check: date order",IF(AND(M13=Assumptions!$D$7,H13=""),"Check: add delivery date",IF(AND(H13&lt;&gt;"",G13=""),"Check: add delivery method",IF(AND(H13&lt;&gt;"",J13=""),"Check: add evidence",IF(AND(K13&lt;&gt;"",K13&lt;TODAY(),M13&lt;&gt;Assumptions!$D$9),"Check: follow-up overdue",IF(IFERROR(AND(K13&lt;&gt;"",K13&gt;=TODAY(),K13&lt;=TODAY()+Assumptions!$G$5,M13&lt;&gt;Assumptions!$D$9),FALSE),"Check: follow-up soon","")))))))))</f>
        <v/>
      </c>
    </row>
    <row r="14" ht="30" customHeight="1">
      <c r="A14" s="15" t="inlineStr">
        <is>
          <t>SAMPLE-N-010</t>
        </is>
      </c>
      <c r="B14" s="15" t="inlineStr">
        <is>
          <t>Fictional Cedar Court</t>
        </is>
      </c>
      <c r="C14" s="15" t="inlineStr">
        <is>
          <t>FIC-122</t>
        </is>
      </c>
      <c r="D14" s="16" t="inlineStr">
        <is>
          <t>Fictional Lark Household</t>
        </is>
      </c>
      <c r="E14" s="16" t="inlineStr">
        <is>
          <t>Maintenance access notice</t>
        </is>
      </c>
      <c r="F14" s="17" t="n">
        <v>46275</v>
      </c>
      <c r="G14" s="15" t="inlineStr">
        <is>
          <t>Courier</t>
        </is>
      </c>
      <c r="H14" s="17" t="n">
        <v>46276</v>
      </c>
      <c r="I14" s="16" t="inlineStr">
        <is>
          <t>Fictional Bluebird Courier</t>
        </is>
      </c>
      <c r="J14" s="16" t="inlineStr">
        <is>
          <t>Fictional courier receipt EV-010</t>
        </is>
      </c>
      <c r="K14" s="17" t="n">
        <v>46283</v>
      </c>
      <c r="L14" s="15" t="inlineStr">
        <is>
          <t>Other</t>
        </is>
      </c>
      <c r="M14" s="15" t="inlineStr">
        <is>
          <t>Delivered</t>
        </is>
      </c>
      <c r="N14" s="20">
        <f>IF(OR(F14="",H14=""),"",IFERROR(H14-F14,""))</f>
        <v/>
      </c>
      <c r="O14" s="21">
        <f>IF(A14="","",IF(COUNTIF($A$5:$A$104,A14)&gt;1,"Check: duplicate ID",IF(OR(B14="",C14="",D14="",E14="",F14="",L14="",M14=""),"Check: missing core field",IF(AND(H14&lt;&gt;"",F14&lt;&gt;"",H14&lt;F14),"Check: date order",IF(AND(M14=Assumptions!$D$7,H14=""),"Check: add delivery date",IF(AND(H14&lt;&gt;"",G14=""),"Check: add delivery method",IF(AND(H14&lt;&gt;"",J14=""),"Check: add evidence",IF(AND(K14&lt;&gt;"",K14&lt;TODAY(),M14&lt;&gt;Assumptions!$D$9),"Check: follow-up overdue",IF(IFERROR(AND(K14&lt;&gt;"",K14&gt;=TODAY(),K14&lt;=TODAY()+Assumptions!$G$5,M14&lt;&gt;Assumptions!$D$9),FALSE),"Check: follow-up soon","")))))))))</f>
        <v/>
      </c>
    </row>
    <row r="15" ht="30" customHeight="1">
      <c r="A15" s="15" t="n"/>
      <c r="B15" s="15" t="n"/>
      <c r="C15" s="15" t="n"/>
      <c r="D15" s="16" t="n"/>
      <c r="E15" s="16" t="n"/>
      <c r="F15" s="17" t="n"/>
      <c r="G15" s="15" t="n"/>
      <c r="H15" s="17" t="n"/>
      <c r="I15" s="16" t="n"/>
      <c r="J15" s="16" t="n"/>
      <c r="K15" s="17" t="n"/>
      <c r="L15" s="15" t="n"/>
      <c r="M15" s="15" t="n"/>
      <c r="N15" s="18">
        <f>IF(OR(F15="",H15=""),"",IFERROR(H15-F15,""))</f>
        <v/>
      </c>
      <c r="O15" s="19">
        <f>IF(A15="","",IF(COUNTIF($A$5:$A$104,A15)&gt;1,"Check: duplicate ID",IF(OR(B15="",C15="",D15="",E15="",F15="",L15="",M15=""),"Check: missing core field",IF(AND(H15&lt;&gt;"",F15&lt;&gt;"",H15&lt;F15),"Check: date order",IF(AND(M15=Assumptions!$D$7,H15=""),"Check: add delivery date",IF(AND(H15&lt;&gt;"",G15=""),"Check: add delivery method",IF(AND(H15&lt;&gt;"",J15=""),"Check: add evidence",IF(AND(K15&lt;&gt;"",K15&lt;TODAY(),M15&lt;&gt;Assumptions!$D$9),"Check: follow-up overdue",IF(IFERROR(AND(K15&lt;&gt;"",K15&gt;=TODAY(),K15&lt;=TODAY()+Assumptions!$G$5,M15&lt;&gt;Assumptions!$D$9),FALSE),"Check: follow-up soon","")))))))))</f>
        <v/>
      </c>
    </row>
    <row r="16" ht="30" customHeight="1">
      <c r="A16" s="15" t="n"/>
      <c r="B16" s="15" t="n"/>
      <c r="C16" s="15" t="n"/>
      <c r="D16" s="16" t="n"/>
      <c r="E16" s="16" t="n"/>
      <c r="F16" s="17" t="n"/>
      <c r="G16" s="15" t="n"/>
      <c r="H16" s="17" t="n"/>
      <c r="I16" s="16" t="n"/>
      <c r="J16" s="16" t="n"/>
      <c r="K16" s="17" t="n"/>
      <c r="L16" s="15" t="n"/>
      <c r="M16" s="15" t="n"/>
      <c r="N16" s="20">
        <f>IF(OR(F16="",H16=""),"",IFERROR(H16-F16,""))</f>
        <v/>
      </c>
      <c r="O16" s="21">
        <f>IF(A16="","",IF(COUNTIF($A$5:$A$104,A16)&gt;1,"Check: duplicate ID",IF(OR(B16="",C16="",D16="",E16="",F16="",L16="",M16=""),"Check: missing core field",IF(AND(H16&lt;&gt;"",F16&lt;&gt;"",H16&lt;F16),"Check: date order",IF(AND(M16=Assumptions!$D$7,H16=""),"Check: add delivery date",IF(AND(H16&lt;&gt;"",G16=""),"Check: add delivery method",IF(AND(H16&lt;&gt;"",J16=""),"Check: add evidence",IF(AND(K16&lt;&gt;"",K16&lt;TODAY(),M16&lt;&gt;Assumptions!$D$9),"Check: follow-up overdue",IF(IFERROR(AND(K16&lt;&gt;"",K16&gt;=TODAY(),K16&lt;=TODAY()+Assumptions!$G$5,M16&lt;&gt;Assumptions!$D$9),FALSE),"Check: follow-up soon","")))))))))</f>
        <v/>
      </c>
    </row>
    <row r="17" ht="30" customHeight="1">
      <c r="A17" s="15" t="n"/>
      <c r="B17" s="15" t="n"/>
      <c r="C17" s="15" t="n"/>
      <c r="D17" s="16" t="n"/>
      <c r="E17" s="16" t="n"/>
      <c r="F17" s="17" t="n"/>
      <c r="G17" s="15" t="n"/>
      <c r="H17" s="17" t="n"/>
      <c r="I17" s="16" t="n"/>
      <c r="J17" s="16" t="n"/>
      <c r="K17" s="17" t="n"/>
      <c r="L17" s="15" t="n"/>
      <c r="M17" s="15" t="n"/>
      <c r="N17" s="18">
        <f>IF(OR(F17="",H17=""),"",IFERROR(H17-F17,""))</f>
        <v/>
      </c>
      <c r="O17" s="19">
        <f>IF(A17="","",IF(COUNTIF($A$5:$A$104,A17)&gt;1,"Check: duplicate ID",IF(OR(B17="",C17="",D17="",E17="",F17="",L17="",M17=""),"Check: missing core field",IF(AND(H17&lt;&gt;"",F17&lt;&gt;"",H17&lt;F17),"Check: date order",IF(AND(M17=Assumptions!$D$7,H17=""),"Check: add delivery date",IF(AND(H17&lt;&gt;"",G17=""),"Check: add delivery method",IF(AND(H17&lt;&gt;"",J17=""),"Check: add evidence",IF(AND(K17&lt;&gt;"",K17&lt;TODAY(),M17&lt;&gt;Assumptions!$D$9),"Check: follow-up overdue",IF(IFERROR(AND(K17&lt;&gt;"",K17&gt;=TODAY(),K17&lt;=TODAY()+Assumptions!$G$5,M17&lt;&gt;Assumptions!$D$9),FALSE),"Check: follow-up soon","")))))))))</f>
        <v/>
      </c>
    </row>
    <row r="18" ht="30" customHeight="1">
      <c r="A18" s="15" t="n"/>
      <c r="B18" s="15" t="n"/>
      <c r="C18" s="15" t="n"/>
      <c r="D18" s="16" t="n"/>
      <c r="E18" s="16" t="n"/>
      <c r="F18" s="17" t="n"/>
      <c r="G18" s="15" t="n"/>
      <c r="H18" s="17" t="n"/>
      <c r="I18" s="16" t="n"/>
      <c r="J18" s="16" t="n"/>
      <c r="K18" s="17" t="n"/>
      <c r="L18" s="15" t="n"/>
      <c r="M18" s="15" t="n"/>
      <c r="N18" s="20">
        <f>IF(OR(F18="",H18=""),"",IFERROR(H18-F18,""))</f>
        <v/>
      </c>
      <c r="O18" s="21">
        <f>IF(A18="","",IF(COUNTIF($A$5:$A$104,A18)&gt;1,"Check: duplicate ID",IF(OR(B18="",C18="",D18="",E18="",F18="",L18="",M18=""),"Check: missing core field",IF(AND(H18&lt;&gt;"",F18&lt;&gt;"",H18&lt;F18),"Check: date order",IF(AND(M18=Assumptions!$D$7,H18=""),"Check: add delivery date",IF(AND(H18&lt;&gt;"",G18=""),"Check: add delivery method",IF(AND(H18&lt;&gt;"",J18=""),"Check: add evidence",IF(AND(K18&lt;&gt;"",K18&lt;TODAY(),M18&lt;&gt;Assumptions!$D$9),"Check: follow-up overdue",IF(IFERROR(AND(K18&lt;&gt;"",K18&gt;=TODAY(),K18&lt;=TODAY()+Assumptions!$G$5,M18&lt;&gt;Assumptions!$D$9),FALSE),"Check: follow-up soon","")))))))))</f>
        <v/>
      </c>
    </row>
    <row r="19" ht="30" customHeight="1">
      <c r="A19" s="15" t="n"/>
      <c r="B19" s="15" t="n"/>
      <c r="C19" s="15" t="n"/>
      <c r="D19" s="16" t="n"/>
      <c r="E19" s="16" t="n"/>
      <c r="F19" s="17" t="n"/>
      <c r="G19" s="15" t="n"/>
      <c r="H19" s="17" t="n"/>
      <c r="I19" s="16" t="n"/>
      <c r="J19" s="16" t="n"/>
      <c r="K19" s="17" t="n"/>
      <c r="L19" s="15" t="n"/>
      <c r="M19" s="15" t="n"/>
      <c r="N19" s="18">
        <f>IF(OR(F19="",H19=""),"",IFERROR(H19-F19,""))</f>
        <v/>
      </c>
      <c r="O19" s="19">
        <f>IF(A19="","",IF(COUNTIF($A$5:$A$104,A19)&gt;1,"Check: duplicate ID",IF(OR(B19="",C19="",D19="",E19="",F19="",L19="",M19=""),"Check: missing core field",IF(AND(H19&lt;&gt;"",F19&lt;&gt;"",H19&lt;F19),"Check: date order",IF(AND(M19=Assumptions!$D$7,H19=""),"Check: add delivery date",IF(AND(H19&lt;&gt;"",G19=""),"Check: add delivery method",IF(AND(H19&lt;&gt;"",J19=""),"Check: add evidence",IF(AND(K19&lt;&gt;"",K19&lt;TODAY(),M19&lt;&gt;Assumptions!$D$9),"Check: follow-up overdue",IF(IFERROR(AND(K19&lt;&gt;"",K19&gt;=TODAY(),K19&lt;=TODAY()+Assumptions!$G$5,M19&lt;&gt;Assumptions!$D$9),FALSE),"Check: follow-up soon","")))))))))</f>
        <v/>
      </c>
    </row>
    <row r="20" ht="30" customHeight="1">
      <c r="A20" s="15" t="n"/>
      <c r="B20" s="15" t="n"/>
      <c r="C20" s="15" t="n"/>
      <c r="D20" s="16" t="n"/>
      <c r="E20" s="16" t="n"/>
      <c r="F20" s="17" t="n"/>
      <c r="G20" s="15" t="n"/>
      <c r="H20" s="17" t="n"/>
      <c r="I20" s="16" t="n"/>
      <c r="J20" s="16" t="n"/>
      <c r="K20" s="17" t="n"/>
      <c r="L20" s="15" t="n"/>
      <c r="M20" s="15" t="n"/>
      <c r="N20" s="20">
        <f>IF(OR(F20="",H20=""),"",IFERROR(H20-F20,""))</f>
        <v/>
      </c>
      <c r="O20" s="21">
        <f>IF(A20="","",IF(COUNTIF($A$5:$A$104,A20)&gt;1,"Check: duplicate ID",IF(OR(B20="",C20="",D20="",E20="",F20="",L20="",M20=""),"Check: missing core field",IF(AND(H20&lt;&gt;"",F20&lt;&gt;"",H20&lt;F20),"Check: date order",IF(AND(M20=Assumptions!$D$7,H20=""),"Check: add delivery date",IF(AND(H20&lt;&gt;"",G20=""),"Check: add delivery method",IF(AND(H20&lt;&gt;"",J20=""),"Check: add evidence",IF(AND(K20&lt;&gt;"",K20&lt;TODAY(),M20&lt;&gt;Assumptions!$D$9),"Check: follow-up overdue",IF(IFERROR(AND(K20&lt;&gt;"",K20&gt;=TODAY(),K20&lt;=TODAY()+Assumptions!$G$5,M20&lt;&gt;Assumptions!$D$9),FALSE),"Check: follow-up soon","")))))))))</f>
        <v/>
      </c>
    </row>
    <row r="21" ht="30" customHeight="1">
      <c r="A21" s="15" t="n"/>
      <c r="B21" s="15" t="n"/>
      <c r="C21" s="15" t="n"/>
      <c r="D21" s="16" t="n"/>
      <c r="E21" s="16" t="n"/>
      <c r="F21" s="17" t="n"/>
      <c r="G21" s="15" t="n"/>
      <c r="H21" s="17" t="n"/>
      <c r="I21" s="16" t="n"/>
      <c r="J21" s="16" t="n"/>
      <c r="K21" s="17" t="n"/>
      <c r="L21" s="15" t="n"/>
      <c r="M21" s="15" t="n"/>
      <c r="N21" s="18">
        <f>IF(OR(F21="",H21=""),"",IFERROR(H21-F21,""))</f>
        <v/>
      </c>
      <c r="O21" s="19">
        <f>IF(A21="","",IF(COUNTIF($A$5:$A$104,A21)&gt;1,"Check: duplicate ID",IF(OR(B21="",C21="",D21="",E21="",F21="",L21="",M21=""),"Check: missing core field",IF(AND(H21&lt;&gt;"",F21&lt;&gt;"",H21&lt;F21),"Check: date order",IF(AND(M21=Assumptions!$D$7,H21=""),"Check: add delivery date",IF(AND(H21&lt;&gt;"",G21=""),"Check: add delivery method",IF(AND(H21&lt;&gt;"",J21=""),"Check: add evidence",IF(AND(K21&lt;&gt;"",K21&lt;TODAY(),M21&lt;&gt;Assumptions!$D$9),"Check: follow-up overdue",IF(IFERROR(AND(K21&lt;&gt;"",K21&gt;=TODAY(),K21&lt;=TODAY()+Assumptions!$G$5,M21&lt;&gt;Assumptions!$D$9),FALSE),"Check: follow-up soon","")))))))))</f>
        <v/>
      </c>
    </row>
    <row r="22" ht="30" customHeight="1">
      <c r="A22" s="15" t="n"/>
      <c r="B22" s="15" t="n"/>
      <c r="C22" s="15" t="n"/>
      <c r="D22" s="16" t="n"/>
      <c r="E22" s="16" t="n"/>
      <c r="F22" s="17" t="n"/>
      <c r="G22" s="15" t="n"/>
      <c r="H22" s="17" t="n"/>
      <c r="I22" s="16" t="n"/>
      <c r="J22" s="16" t="n"/>
      <c r="K22" s="17" t="n"/>
      <c r="L22" s="15" t="n"/>
      <c r="M22" s="15" t="n"/>
      <c r="N22" s="20">
        <f>IF(OR(F22="",H22=""),"",IFERROR(H22-F22,""))</f>
        <v/>
      </c>
      <c r="O22" s="21">
        <f>IF(A22="","",IF(COUNTIF($A$5:$A$104,A22)&gt;1,"Check: duplicate ID",IF(OR(B22="",C22="",D22="",E22="",F22="",L22="",M22=""),"Check: missing core field",IF(AND(H22&lt;&gt;"",F22&lt;&gt;"",H22&lt;F22),"Check: date order",IF(AND(M22=Assumptions!$D$7,H22=""),"Check: add delivery date",IF(AND(H22&lt;&gt;"",G22=""),"Check: add delivery method",IF(AND(H22&lt;&gt;"",J22=""),"Check: add evidence",IF(AND(K22&lt;&gt;"",K22&lt;TODAY(),M22&lt;&gt;Assumptions!$D$9),"Check: follow-up overdue",IF(IFERROR(AND(K22&lt;&gt;"",K22&gt;=TODAY(),K22&lt;=TODAY()+Assumptions!$G$5,M22&lt;&gt;Assumptions!$D$9),FALSE),"Check: follow-up soon","")))))))))</f>
        <v/>
      </c>
    </row>
    <row r="23" ht="30" customHeight="1">
      <c r="A23" s="15" t="n"/>
      <c r="B23" s="15" t="n"/>
      <c r="C23" s="15" t="n"/>
      <c r="D23" s="16" t="n"/>
      <c r="E23" s="16" t="n"/>
      <c r="F23" s="17" t="n"/>
      <c r="G23" s="15" t="n"/>
      <c r="H23" s="17" t="n"/>
      <c r="I23" s="16" t="n"/>
      <c r="J23" s="16" t="n"/>
      <c r="K23" s="17" t="n"/>
      <c r="L23" s="15" t="n"/>
      <c r="M23" s="15" t="n"/>
      <c r="N23" s="18">
        <f>IF(OR(F23="",H23=""),"",IFERROR(H23-F23,""))</f>
        <v/>
      </c>
      <c r="O23" s="19">
        <f>IF(A23="","",IF(COUNTIF($A$5:$A$104,A23)&gt;1,"Check: duplicate ID",IF(OR(B23="",C23="",D23="",E23="",F23="",L23="",M23=""),"Check: missing core field",IF(AND(H23&lt;&gt;"",F23&lt;&gt;"",H23&lt;F23),"Check: date order",IF(AND(M23=Assumptions!$D$7,H23=""),"Check: add delivery date",IF(AND(H23&lt;&gt;"",G23=""),"Check: add delivery method",IF(AND(H23&lt;&gt;"",J23=""),"Check: add evidence",IF(AND(K23&lt;&gt;"",K23&lt;TODAY(),M23&lt;&gt;Assumptions!$D$9),"Check: follow-up overdue",IF(IFERROR(AND(K23&lt;&gt;"",K23&gt;=TODAY(),K23&lt;=TODAY()+Assumptions!$G$5,M23&lt;&gt;Assumptions!$D$9),FALSE),"Check: follow-up soon","")))))))))</f>
        <v/>
      </c>
    </row>
    <row r="24" ht="30" customHeight="1">
      <c r="A24" s="15" t="n"/>
      <c r="B24" s="15" t="n"/>
      <c r="C24" s="15" t="n"/>
      <c r="D24" s="16" t="n"/>
      <c r="E24" s="16" t="n"/>
      <c r="F24" s="17" t="n"/>
      <c r="G24" s="15" t="n"/>
      <c r="H24" s="17" t="n"/>
      <c r="I24" s="16" t="n"/>
      <c r="J24" s="16" t="n"/>
      <c r="K24" s="17" t="n"/>
      <c r="L24" s="15" t="n"/>
      <c r="M24" s="15" t="n"/>
      <c r="N24" s="20">
        <f>IF(OR(F24="",H24=""),"",IFERROR(H24-F24,""))</f>
        <v/>
      </c>
      <c r="O24" s="21">
        <f>IF(A24="","",IF(COUNTIF($A$5:$A$104,A24)&gt;1,"Check: duplicate ID",IF(OR(B24="",C24="",D24="",E24="",F24="",L24="",M24=""),"Check: missing core field",IF(AND(H24&lt;&gt;"",F24&lt;&gt;"",H24&lt;F24),"Check: date order",IF(AND(M24=Assumptions!$D$7,H24=""),"Check: add delivery date",IF(AND(H24&lt;&gt;"",G24=""),"Check: add delivery method",IF(AND(H24&lt;&gt;"",J24=""),"Check: add evidence",IF(AND(K24&lt;&gt;"",K24&lt;TODAY(),M24&lt;&gt;Assumptions!$D$9),"Check: follow-up overdue",IF(IFERROR(AND(K24&lt;&gt;"",K24&gt;=TODAY(),K24&lt;=TODAY()+Assumptions!$G$5,M24&lt;&gt;Assumptions!$D$9),FALSE),"Check: follow-up soon","")))))))))</f>
        <v/>
      </c>
    </row>
    <row r="25" ht="30" customHeight="1">
      <c r="A25" s="15" t="n"/>
      <c r="B25" s="15" t="n"/>
      <c r="C25" s="15" t="n"/>
      <c r="D25" s="16" t="n"/>
      <c r="E25" s="16" t="n"/>
      <c r="F25" s="17" t="n"/>
      <c r="G25" s="15" t="n"/>
      <c r="H25" s="17" t="n"/>
      <c r="I25" s="16" t="n"/>
      <c r="J25" s="16" t="n"/>
      <c r="K25" s="17" t="n"/>
      <c r="L25" s="15" t="n"/>
      <c r="M25" s="15" t="n"/>
      <c r="N25" s="18">
        <f>IF(OR(F25="",H25=""),"",IFERROR(H25-F25,""))</f>
        <v/>
      </c>
      <c r="O25" s="19">
        <f>IF(A25="","",IF(COUNTIF($A$5:$A$104,A25)&gt;1,"Check: duplicate ID",IF(OR(B25="",C25="",D25="",E25="",F25="",L25="",M25=""),"Check: missing core field",IF(AND(H25&lt;&gt;"",F25&lt;&gt;"",H25&lt;F25),"Check: date order",IF(AND(M25=Assumptions!$D$7,H25=""),"Check: add delivery date",IF(AND(H25&lt;&gt;"",G25=""),"Check: add delivery method",IF(AND(H25&lt;&gt;"",J25=""),"Check: add evidence",IF(AND(K25&lt;&gt;"",K25&lt;TODAY(),M25&lt;&gt;Assumptions!$D$9),"Check: follow-up overdue",IF(IFERROR(AND(K25&lt;&gt;"",K25&gt;=TODAY(),K25&lt;=TODAY()+Assumptions!$G$5,M25&lt;&gt;Assumptions!$D$9),FALSE),"Check: follow-up soon","")))))))))</f>
        <v/>
      </c>
    </row>
    <row r="26" ht="30" customHeight="1">
      <c r="A26" s="15" t="n"/>
      <c r="B26" s="15" t="n"/>
      <c r="C26" s="15" t="n"/>
      <c r="D26" s="16" t="n"/>
      <c r="E26" s="16" t="n"/>
      <c r="F26" s="17" t="n"/>
      <c r="G26" s="15" t="n"/>
      <c r="H26" s="17" t="n"/>
      <c r="I26" s="16" t="n"/>
      <c r="J26" s="16" t="n"/>
      <c r="K26" s="17" t="n"/>
      <c r="L26" s="15" t="n"/>
      <c r="M26" s="15" t="n"/>
      <c r="N26" s="20">
        <f>IF(OR(F26="",H26=""),"",IFERROR(H26-F26,""))</f>
        <v/>
      </c>
      <c r="O26" s="21">
        <f>IF(A26="","",IF(COUNTIF($A$5:$A$104,A26)&gt;1,"Check: duplicate ID",IF(OR(B26="",C26="",D26="",E26="",F26="",L26="",M26=""),"Check: missing core field",IF(AND(H26&lt;&gt;"",F26&lt;&gt;"",H26&lt;F26),"Check: date order",IF(AND(M26=Assumptions!$D$7,H26=""),"Check: add delivery date",IF(AND(H26&lt;&gt;"",G26=""),"Check: add delivery method",IF(AND(H26&lt;&gt;"",J26=""),"Check: add evidence",IF(AND(K26&lt;&gt;"",K26&lt;TODAY(),M26&lt;&gt;Assumptions!$D$9),"Check: follow-up overdue",IF(IFERROR(AND(K26&lt;&gt;"",K26&gt;=TODAY(),K26&lt;=TODAY()+Assumptions!$G$5,M26&lt;&gt;Assumptions!$D$9),FALSE),"Check: follow-up soon","")))))))))</f>
        <v/>
      </c>
    </row>
    <row r="27" ht="30" customHeight="1">
      <c r="A27" s="15" t="n"/>
      <c r="B27" s="15" t="n"/>
      <c r="C27" s="15" t="n"/>
      <c r="D27" s="16" t="n"/>
      <c r="E27" s="16" t="n"/>
      <c r="F27" s="17" t="n"/>
      <c r="G27" s="15" t="n"/>
      <c r="H27" s="17" t="n"/>
      <c r="I27" s="16" t="n"/>
      <c r="J27" s="16" t="n"/>
      <c r="K27" s="17" t="n"/>
      <c r="L27" s="15" t="n"/>
      <c r="M27" s="15" t="n"/>
      <c r="N27" s="18">
        <f>IF(OR(F27="",H27=""),"",IFERROR(H27-F27,""))</f>
        <v/>
      </c>
      <c r="O27" s="19">
        <f>IF(A27="","",IF(COUNTIF($A$5:$A$104,A27)&gt;1,"Check: duplicate ID",IF(OR(B27="",C27="",D27="",E27="",F27="",L27="",M27=""),"Check: missing core field",IF(AND(H27&lt;&gt;"",F27&lt;&gt;"",H27&lt;F27),"Check: date order",IF(AND(M27=Assumptions!$D$7,H27=""),"Check: add delivery date",IF(AND(H27&lt;&gt;"",G27=""),"Check: add delivery method",IF(AND(H27&lt;&gt;"",J27=""),"Check: add evidence",IF(AND(K27&lt;&gt;"",K27&lt;TODAY(),M27&lt;&gt;Assumptions!$D$9),"Check: follow-up overdue",IF(IFERROR(AND(K27&lt;&gt;"",K27&gt;=TODAY(),K27&lt;=TODAY()+Assumptions!$G$5,M27&lt;&gt;Assumptions!$D$9),FALSE),"Check: follow-up soon","")))))))))</f>
        <v/>
      </c>
    </row>
    <row r="28" ht="30" customHeight="1">
      <c r="A28" s="15" t="n"/>
      <c r="B28" s="15" t="n"/>
      <c r="C28" s="15" t="n"/>
      <c r="D28" s="16" t="n"/>
      <c r="E28" s="16" t="n"/>
      <c r="F28" s="17" t="n"/>
      <c r="G28" s="15" t="n"/>
      <c r="H28" s="17" t="n"/>
      <c r="I28" s="16" t="n"/>
      <c r="J28" s="16" t="n"/>
      <c r="K28" s="17" t="n"/>
      <c r="L28" s="15" t="n"/>
      <c r="M28" s="15" t="n"/>
      <c r="N28" s="20">
        <f>IF(OR(F28="",H28=""),"",IFERROR(H28-F28,""))</f>
        <v/>
      </c>
      <c r="O28" s="21">
        <f>IF(A28="","",IF(COUNTIF($A$5:$A$104,A28)&gt;1,"Check: duplicate ID",IF(OR(B28="",C28="",D28="",E28="",F28="",L28="",M28=""),"Check: missing core field",IF(AND(H28&lt;&gt;"",F28&lt;&gt;"",H28&lt;F28),"Check: date order",IF(AND(M28=Assumptions!$D$7,H28=""),"Check: add delivery date",IF(AND(H28&lt;&gt;"",G28=""),"Check: add delivery method",IF(AND(H28&lt;&gt;"",J28=""),"Check: add evidence",IF(AND(K28&lt;&gt;"",K28&lt;TODAY(),M28&lt;&gt;Assumptions!$D$9),"Check: follow-up overdue",IF(IFERROR(AND(K28&lt;&gt;"",K28&gt;=TODAY(),K28&lt;=TODAY()+Assumptions!$G$5,M28&lt;&gt;Assumptions!$D$9),FALSE),"Check: follow-up soon","")))))))))</f>
        <v/>
      </c>
    </row>
    <row r="29" ht="30" customHeight="1">
      <c r="A29" s="15" t="n"/>
      <c r="B29" s="15" t="n"/>
      <c r="C29" s="15" t="n"/>
      <c r="D29" s="16" t="n"/>
      <c r="E29" s="16" t="n"/>
      <c r="F29" s="17" t="n"/>
      <c r="G29" s="15" t="n"/>
      <c r="H29" s="17" t="n"/>
      <c r="I29" s="16" t="n"/>
      <c r="J29" s="16" t="n"/>
      <c r="K29" s="17" t="n"/>
      <c r="L29" s="15" t="n"/>
      <c r="M29" s="15" t="n"/>
      <c r="N29" s="18">
        <f>IF(OR(F29="",H29=""),"",IFERROR(H29-F29,""))</f>
        <v/>
      </c>
      <c r="O29" s="19">
        <f>IF(A29="","",IF(COUNTIF($A$5:$A$104,A29)&gt;1,"Check: duplicate ID",IF(OR(B29="",C29="",D29="",E29="",F29="",L29="",M29=""),"Check: missing core field",IF(AND(H29&lt;&gt;"",F29&lt;&gt;"",H29&lt;F29),"Check: date order",IF(AND(M29=Assumptions!$D$7,H29=""),"Check: add delivery date",IF(AND(H29&lt;&gt;"",G29=""),"Check: add delivery method",IF(AND(H29&lt;&gt;"",J29=""),"Check: add evidence",IF(AND(K29&lt;&gt;"",K29&lt;TODAY(),M29&lt;&gt;Assumptions!$D$9),"Check: follow-up overdue",IF(IFERROR(AND(K29&lt;&gt;"",K29&gt;=TODAY(),K29&lt;=TODAY()+Assumptions!$G$5,M29&lt;&gt;Assumptions!$D$9),FALSE),"Check: follow-up soon","")))))))))</f>
        <v/>
      </c>
    </row>
    <row r="30" ht="30" customHeight="1">
      <c r="A30" s="15" t="n"/>
      <c r="B30" s="15" t="n"/>
      <c r="C30" s="15" t="n"/>
      <c r="D30" s="16" t="n"/>
      <c r="E30" s="16" t="n"/>
      <c r="F30" s="17" t="n"/>
      <c r="G30" s="15" t="n"/>
      <c r="H30" s="17" t="n"/>
      <c r="I30" s="16" t="n"/>
      <c r="J30" s="16" t="n"/>
      <c r="K30" s="17" t="n"/>
      <c r="L30" s="15" t="n"/>
      <c r="M30" s="15" t="n"/>
      <c r="N30" s="20">
        <f>IF(OR(F30="",H30=""),"",IFERROR(H30-F30,""))</f>
        <v/>
      </c>
      <c r="O30" s="21">
        <f>IF(A30="","",IF(COUNTIF($A$5:$A$104,A30)&gt;1,"Check: duplicate ID",IF(OR(B30="",C30="",D30="",E30="",F30="",L30="",M30=""),"Check: missing core field",IF(AND(H30&lt;&gt;"",F30&lt;&gt;"",H30&lt;F30),"Check: date order",IF(AND(M30=Assumptions!$D$7,H30=""),"Check: add delivery date",IF(AND(H30&lt;&gt;"",G30=""),"Check: add delivery method",IF(AND(H30&lt;&gt;"",J30=""),"Check: add evidence",IF(AND(K30&lt;&gt;"",K30&lt;TODAY(),M30&lt;&gt;Assumptions!$D$9),"Check: follow-up overdue",IF(IFERROR(AND(K30&lt;&gt;"",K30&gt;=TODAY(),K30&lt;=TODAY()+Assumptions!$G$5,M30&lt;&gt;Assumptions!$D$9),FALSE),"Check: follow-up soon","")))))))))</f>
        <v/>
      </c>
    </row>
    <row r="31" ht="30" customHeight="1">
      <c r="A31" s="15" t="n"/>
      <c r="B31" s="15" t="n"/>
      <c r="C31" s="15" t="n"/>
      <c r="D31" s="16" t="n"/>
      <c r="E31" s="16" t="n"/>
      <c r="F31" s="17" t="n"/>
      <c r="G31" s="15" t="n"/>
      <c r="H31" s="17" t="n"/>
      <c r="I31" s="16" t="n"/>
      <c r="J31" s="16" t="n"/>
      <c r="K31" s="17" t="n"/>
      <c r="L31" s="15" t="n"/>
      <c r="M31" s="15" t="n"/>
      <c r="N31" s="18">
        <f>IF(OR(F31="",H31=""),"",IFERROR(H31-F31,""))</f>
        <v/>
      </c>
      <c r="O31" s="19">
        <f>IF(A31="","",IF(COUNTIF($A$5:$A$104,A31)&gt;1,"Check: duplicate ID",IF(OR(B31="",C31="",D31="",E31="",F31="",L31="",M31=""),"Check: missing core field",IF(AND(H31&lt;&gt;"",F31&lt;&gt;"",H31&lt;F31),"Check: date order",IF(AND(M31=Assumptions!$D$7,H31=""),"Check: add delivery date",IF(AND(H31&lt;&gt;"",G31=""),"Check: add delivery method",IF(AND(H31&lt;&gt;"",J31=""),"Check: add evidence",IF(AND(K31&lt;&gt;"",K31&lt;TODAY(),M31&lt;&gt;Assumptions!$D$9),"Check: follow-up overdue",IF(IFERROR(AND(K31&lt;&gt;"",K31&gt;=TODAY(),K31&lt;=TODAY()+Assumptions!$G$5,M31&lt;&gt;Assumptions!$D$9),FALSE),"Check: follow-up soon","")))))))))</f>
        <v/>
      </c>
    </row>
    <row r="32" ht="30" customHeight="1">
      <c r="A32" s="15" t="n"/>
      <c r="B32" s="15" t="n"/>
      <c r="C32" s="15" t="n"/>
      <c r="D32" s="16" t="n"/>
      <c r="E32" s="16" t="n"/>
      <c r="F32" s="17" t="n"/>
      <c r="G32" s="15" t="n"/>
      <c r="H32" s="17" t="n"/>
      <c r="I32" s="16" t="n"/>
      <c r="J32" s="16" t="n"/>
      <c r="K32" s="17" t="n"/>
      <c r="L32" s="15" t="n"/>
      <c r="M32" s="15" t="n"/>
      <c r="N32" s="20">
        <f>IF(OR(F32="",H32=""),"",IFERROR(H32-F32,""))</f>
        <v/>
      </c>
      <c r="O32" s="21">
        <f>IF(A32="","",IF(COUNTIF($A$5:$A$104,A32)&gt;1,"Check: duplicate ID",IF(OR(B32="",C32="",D32="",E32="",F32="",L32="",M32=""),"Check: missing core field",IF(AND(H32&lt;&gt;"",F32&lt;&gt;"",H32&lt;F32),"Check: date order",IF(AND(M32=Assumptions!$D$7,H32=""),"Check: add delivery date",IF(AND(H32&lt;&gt;"",G32=""),"Check: add delivery method",IF(AND(H32&lt;&gt;"",J32=""),"Check: add evidence",IF(AND(K32&lt;&gt;"",K32&lt;TODAY(),M32&lt;&gt;Assumptions!$D$9),"Check: follow-up overdue",IF(IFERROR(AND(K32&lt;&gt;"",K32&gt;=TODAY(),K32&lt;=TODAY()+Assumptions!$G$5,M32&lt;&gt;Assumptions!$D$9),FALSE),"Check: follow-up soon","")))))))))</f>
        <v/>
      </c>
    </row>
    <row r="33" ht="30" customHeight="1">
      <c r="A33" s="15" t="n"/>
      <c r="B33" s="15" t="n"/>
      <c r="C33" s="15" t="n"/>
      <c r="D33" s="16" t="n"/>
      <c r="E33" s="16" t="n"/>
      <c r="F33" s="17" t="n"/>
      <c r="G33" s="15" t="n"/>
      <c r="H33" s="17" t="n"/>
      <c r="I33" s="16" t="n"/>
      <c r="J33" s="16" t="n"/>
      <c r="K33" s="17" t="n"/>
      <c r="L33" s="15" t="n"/>
      <c r="M33" s="15" t="n"/>
      <c r="N33" s="18">
        <f>IF(OR(F33="",H33=""),"",IFERROR(H33-F33,""))</f>
        <v/>
      </c>
      <c r="O33" s="19">
        <f>IF(A33="","",IF(COUNTIF($A$5:$A$104,A33)&gt;1,"Check: duplicate ID",IF(OR(B33="",C33="",D33="",E33="",F33="",L33="",M33=""),"Check: missing core field",IF(AND(H33&lt;&gt;"",F33&lt;&gt;"",H33&lt;F33),"Check: date order",IF(AND(M33=Assumptions!$D$7,H33=""),"Check: add delivery date",IF(AND(H33&lt;&gt;"",G33=""),"Check: add delivery method",IF(AND(H33&lt;&gt;"",J33=""),"Check: add evidence",IF(AND(K33&lt;&gt;"",K33&lt;TODAY(),M33&lt;&gt;Assumptions!$D$9),"Check: follow-up overdue",IF(IFERROR(AND(K33&lt;&gt;"",K33&gt;=TODAY(),K33&lt;=TODAY()+Assumptions!$G$5,M33&lt;&gt;Assumptions!$D$9),FALSE),"Check: follow-up soon","")))))))))</f>
        <v/>
      </c>
    </row>
    <row r="34" ht="30" customHeight="1">
      <c r="A34" s="15" t="n"/>
      <c r="B34" s="15" t="n"/>
      <c r="C34" s="15" t="n"/>
      <c r="D34" s="16" t="n"/>
      <c r="E34" s="16" t="n"/>
      <c r="F34" s="17" t="n"/>
      <c r="G34" s="15" t="n"/>
      <c r="H34" s="17" t="n"/>
      <c r="I34" s="16" t="n"/>
      <c r="J34" s="16" t="n"/>
      <c r="K34" s="17" t="n"/>
      <c r="L34" s="15" t="n"/>
      <c r="M34" s="15" t="n"/>
      <c r="N34" s="20">
        <f>IF(OR(F34="",H34=""),"",IFERROR(H34-F34,""))</f>
        <v/>
      </c>
      <c r="O34" s="21">
        <f>IF(A34="","",IF(COUNTIF($A$5:$A$104,A34)&gt;1,"Check: duplicate ID",IF(OR(B34="",C34="",D34="",E34="",F34="",L34="",M34=""),"Check: missing core field",IF(AND(H34&lt;&gt;"",F34&lt;&gt;"",H34&lt;F34),"Check: date order",IF(AND(M34=Assumptions!$D$7,H34=""),"Check: add delivery date",IF(AND(H34&lt;&gt;"",G34=""),"Check: add delivery method",IF(AND(H34&lt;&gt;"",J34=""),"Check: add evidence",IF(AND(K34&lt;&gt;"",K34&lt;TODAY(),M34&lt;&gt;Assumptions!$D$9),"Check: follow-up overdue",IF(IFERROR(AND(K34&lt;&gt;"",K34&gt;=TODAY(),K34&lt;=TODAY()+Assumptions!$G$5,M34&lt;&gt;Assumptions!$D$9),FALSE),"Check: follow-up soon","")))))))))</f>
        <v/>
      </c>
    </row>
    <row r="35" ht="30" customHeight="1">
      <c r="A35" s="15" t="n"/>
      <c r="B35" s="15" t="n"/>
      <c r="C35" s="15" t="n"/>
      <c r="D35" s="16" t="n"/>
      <c r="E35" s="16" t="n"/>
      <c r="F35" s="17" t="n"/>
      <c r="G35" s="15" t="n"/>
      <c r="H35" s="17" t="n"/>
      <c r="I35" s="16" t="n"/>
      <c r="J35" s="16" t="n"/>
      <c r="K35" s="17" t="n"/>
      <c r="L35" s="15" t="n"/>
      <c r="M35" s="15" t="n"/>
      <c r="N35" s="18">
        <f>IF(OR(F35="",H35=""),"",IFERROR(H35-F35,""))</f>
        <v/>
      </c>
      <c r="O35" s="19">
        <f>IF(A35="","",IF(COUNTIF($A$5:$A$104,A35)&gt;1,"Check: duplicate ID",IF(OR(B35="",C35="",D35="",E35="",F35="",L35="",M35=""),"Check: missing core field",IF(AND(H35&lt;&gt;"",F35&lt;&gt;"",H35&lt;F35),"Check: date order",IF(AND(M35=Assumptions!$D$7,H35=""),"Check: add delivery date",IF(AND(H35&lt;&gt;"",G35=""),"Check: add delivery method",IF(AND(H35&lt;&gt;"",J35=""),"Check: add evidence",IF(AND(K35&lt;&gt;"",K35&lt;TODAY(),M35&lt;&gt;Assumptions!$D$9),"Check: follow-up overdue",IF(IFERROR(AND(K35&lt;&gt;"",K35&gt;=TODAY(),K35&lt;=TODAY()+Assumptions!$G$5,M35&lt;&gt;Assumptions!$D$9),FALSE),"Check: follow-up soon","")))))))))</f>
        <v/>
      </c>
    </row>
    <row r="36" ht="30" customHeight="1">
      <c r="A36" s="15" t="n"/>
      <c r="B36" s="15" t="n"/>
      <c r="C36" s="15" t="n"/>
      <c r="D36" s="16" t="n"/>
      <c r="E36" s="16" t="n"/>
      <c r="F36" s="17" t="n"/>
      <c r="G36" s="15" t="n"/>
      <c r="H36" s="17" t="n"/>
      <c r="I36" s="16" t="n"/>
      <c r="J36" s="16" t="n"/>
      <c r="K36" s="17" t="n"/>
      <c r="L36" s="15" t="n"/>
      <c r="M36" s="15" t="n"/>
      <c r="N36" s="20">
        <f>IF(OR(F36="",H36=""),"",IFERROR(H36-F36,""))</f>
        <v/>
      </c>
      <c r="O36" s="21">
        <f>IF(A36="","",IF(COUNTIF($A$5:$A$104,A36)&gt;1,"Check: duplicate ID",IF(OR(B36="",C36="",D36="",E36="",F36="",L36="",M36=""),"Check: missing core field",IF(AND(H36&lt;&gt;"",F36&lt;&gt;"",H36&lt;F36),"Check: date order",IF(AND(M36=Assumptions!$D$7,H36=""),"Check: add delivery date",IF(AND(H36&lt;&gt;"",G36=""),"Check: add delivery method",IF(AND(H36&lt;&gt;"",J36=""),"Check: add evidence",IF(AND(K36&lt;&gt;"",K36&lt;TODAY(),M36&lt;&gt;Assumptions!$D$9),"Check: follow-up overdue",IF(IFERROR(AND(K36&lt;&gt;"",K36&gt;=TODAY(),K36&lt;=TODAY()+Assumptions!$G$5,M36&lt;&gt;Assumptions!$D$9),FALSE),"Check: follow-up soon","")))))))))</f>
        <v/>
      </c>
    </row>
    <row r="37" ht="30" customHeight="1">
      <c r="A37" s="15" t="n"/>
      <c r="B37" s="15" t="n"/>
      <c r="C37" s="15" t="n"/>
      <c r="D37" s="16" t="n"/>
      <c r="E37" s="16" t="n"/>
      <c r="F37" s="17" t="n"/>
      <c r="G37" s="15" t="n"/>
      <c r="H37" s="17" t="n"/>
      <c r="I37" s="16" t="n"/>
      <c r="J37" s="16" t="n"/>
      <c r="K37" s="17" t="n"/>
      <c r="L37" s="15" t="n"/>
      <c r="M37" s="15" t="n"/>
      <c r="N37" s="18">
        <f>IF(OR(F37="",H37=""),"",IFERROR(H37-F37,""))</f>
        <v/>
      </c>
      <c r="O37" s="19">
        <f>IF(A37="","",IF(COUNTIF($A$5:$A$104,A37)&gt;1,"Check: duplicate ID",IF(OR(B37="",C37="",D37="",E37="",F37="",L37="",M37=""),"Check: missing core field",IF(AND(H37&lt;&gt;"",F37&lt;&gt;"",H37&lt;F37),"Check: date order",IF(AND(M37=Assumptions!$D$7,H37=""),"Check: add delivery date",IF(AND(H37&lt;&gt;"",G37=""),"Check: add delivery method",IF(AND(H37&lt;&gt;"",J37=""),"Check: add evidence",IF(AND(K37&lt;&gt;"",K37&lt;TODAY(),M37&lt;&gt;Assumptions!$D$9),"Check: follow-up overdue",IF(IFERROR(AND(K37&lt;&gt;"",K37&gt;=TODAY(),K37&lt;=TODAY()+Assumptions!$G$5,M37&lt;&gt;Assumptions!$D$9),FALSE),"Check: follow-up soon","")))))))))</f>
        <v/>
      </c>
    </row>
    <row r="38" ht="30" customHeight="1">
      <c r="A38" s="15" t="n"/>
      <c r="B38" s="15" t="n"/>
      <c r="C38" s="15" t="n"/>
      <c r="D38" s="16" t="n"/>
      <c r="E38" s="16" t="n"/>
      <c r="F38" s="17" t="n"/>
      <c r="G38" s="15" t="n"/>
      <c r="H38" s="17" t="n"/>
      <c r="I38" s="16" t="n"/>
      <c r="J38" s="16" t="n"/>
      <c r="K38" s="17" t="n"/>
      <c r="L38" s="15" t="n"/>
      <c r="M38" s="15" t="n"/>
      <c r="N38" s="20">
        <f>IF(OR(F38="",H38=""),"",IFERROR(H38-F38,""))</f>
        <v/>
      </c>
      <c r="O38" s="21">
        <f>IF(A38="","",IF(COUNTIF($A$5:$A$104,A38)&gt;1,"Check: duplicate ID",IF(OR(B38="",C38="",D38="",E38="",F38="",L38="",M38=""),"Check: missing core field",IF(AND(H38&lt;&gt;"",F38&lt;&gt;"",H38&lt;F38),"Check: date order",IF(AND(M38=Assumptions!$D$7,H38=""),"Check: add delivery date",IF(AND(H38&lt;&gt;"",G38=""),"Check: add delivery method",IF(AND(H38&lt;&gt;"",J38=""),"Check: add evidence",IF(AND(K38&lt;&gt;"",K38&lt;TODAY(),M38&lt;&gt;Assumptions!$D$9),"Check: follow-up overdue",IF(IFERROR(AND(K38&lt;&gt;"",K38&gt;=TODAY(),K38&lt;=TODAY()+Assumptions!$G$5,M38&lt;&gt;Assumptions!$D$9),FALSE),"Check: follow-up soon","")))))))))</f>
        <v/>
      </c>
    </row>
    <row r="39" ht="30" customHeight="1">
      <c r="A39" s="15" t="n"/>
      <c r="B39" s="15" t="n"/>
      <c r="C39" s="15" t="n"/>
      <c r="D39" s="16" t="n"/>
      <c r="E39" s="16" t="n"/>
      <c r="F39" s="17" t="n"/>
      <c r="G39" s="15" t="n"/>
      <c r="H39" s="17" t="n"/>
      <c r="I39" s="16" t="n"/>
      <c r="J39" s="16" t="n"/>
      <c r="K39" s="17" t="n"/>
      <c r="L39" s="15" t="n"/>
      <c r="M39" s="15" t="n"/>
      <c r="N39" s="18">
        <f>IF(OR(F39="",H39=""),"",IFERROR(H39-F39,""))</f>
        <v/>
      </c>
      <c r="O39" s="19">
        <f>IF(A39="","",IF(COUNTIF($A$5:$A$104,A39)&gt;1,"Check: duplicate ID",IF(OR(B39="",C39="",D39="",E39="",F39="",L39="",M39=""),"Check: missing core field",IF(AND(H39&lt;&gt;"",F39&lt;&gt;"",H39&lt;F39),"Check: date order",IF(AND(M39=Assumptions!$D$7,H39=""),"Check: add delivery date",IF(AND(H39&lt;&gt;"",G39=""),"Check: add delivery method",IF(AND(H39&lt;&gt;"",J39=""),"Check: add evidence",IF(AND(K39&lt;&gt;"",K39&lt;TODAY(),M39&lt;&gt;Assumptions!$D$9),"Check: follow-up overdue",IF(IFERROR(AND(K39&lt;&gt;"",K39&gt;=TODAY(),K39&lt;=TODAY()+Assumptions!$G$5,M39&lt;&gt;Assumptions!$D$9),FALSE),"Check: follow-up soon","")))))))))</f>
        <v/>
      </c>
    </row>
    <row r="40" ht="30" customHeight="1">
      <c r="A40" s="15" t="n"/>
      <c r="B40" s="15" t="n"/>
      <c r="C40" s="15" t="n"/>
      <c r="D40" s="16" t="n"/>
      <c r="E40" s="16" t="n"/>
      <c r="F40" s="17" t="n"/>
      <c r="G40" s="15" t="n"/>
      <c r="H40" s="17" t="n"/>
      <c r="I40" s="16" t="n"/>
      <c r="J40" s="16" t="n"/>
      <c r="K40" s="17" t="n"/>
      <c r="L40" s="15" t="n"/>
      <c r="M40" s="15" t="n"/>
      <c r="N40" s="20">
        <f>IF(OR(F40="",H40=""),"",IFERROR(H40-F40,""))</f>
        <v/>
      </c>
      <c r="O40" s="21">
        <f>IF(A40="","",IF(COUNTIF($A$5:$A$104,A40)&gt;1,"Check: duplicate ID",IF(OR(B40="",C40="",D40="",E40="",F40="",L40="",M40=""),"Check: missing core field",IF(AND(H40&lt;&gt;"",F40&lt;&gt;"",H40&lt;F40),"Check: date order",IF(AND(M40=Assumptions!$D$7,H40=""),"Check: add delivery date",IF(AND(H40&lt;&gt;"",G40=""),"Check: add delivery method",IF(AND(H40&lt;&gt;"",J40=""),"Check: add evidence",IF(AND(K40&lt;&gt;"",K40&lt;TODAY(),M40&lt;&gt;Assumptions!$D$9),"Check: follow-up overdue",IF(IFERROR(AND(K40&lt;&gt;"",K40&gt;=TODAY(),K40&lt;=TODAY()+Assumptions!$G$5,M40&lt;&gt;Assumptions!$D$9),FALSE),"Check: follow-up soon","")))))))))</f>
        <v/>
      </c>
    </row>
    <row r="41" ht="30" customHeight="1">
      <c r="A41" s="15" t="n"/>
      <c r="B41" s="15" t="n"/>
      <c r="C41" s="15" t="n"/>
      <c r="D41" s="16" t="n"/>
      <c r="E41" s="16" t="n"/>
      <c r="F41" s="17" t="n"/>
      <c r="G41" s="15" t="n"/>
      <c r="H41" s="17" t="n"/>
      <c r="I41" s="16" t="n"/>
      <c r="J41" s="16" t="n"/>
      <c r="K41" s="17" t="n"/>
      <c r="L41" s="15" t="n"/>
      <c r="M41" s="15" t="n"/>
      <c r="N41" s="18">
        <f>IF(OR(F41="",H41=""),"",IFERROR(H41-F41,""))</f>
        <v/>
      </c>
      <c r="O41" s="19">
        <f>IF(A41="","",IF(COUNTIF($A$5:$A$104,A41)&gt;1,"Check: duplicate ID",IF(OR(B41="",C41="",D41="",E41="",F41="",L41="",M41=""),"Check: missing core field",IF(AND(H41&lt;&gt;"",F41&lt;&gt;"",H41&lt;F41),"Check: date order",IF(AND(M41=Assumptions!$D$7,H41=""),"Check: add delivery date",IF(AND(H41&lt;&gt;"",G41=""),"Check: add delivery method",IF(AND(H41&lt;&gt;"",J41=""),"Check: add evidence",IF(AND(K41&lt;&gt;"",K41&lt;TODAY(),M41&lt;&gt;Assumptions!$D$9),"Check: follow-up overdue",IF(IFERROR(AND(K41&lt;&gt;"",K41&gt;=TODAY(),K41&lt;=TODAY()+Assumptions!$G$5,M41&lt;&gt;Assumptions!$D$9),FALSE),"Check: follow-up soon","")))))))))</f>
        <v/>
      </c>
    </row>
    <row r="42" ht="30" customHeight="1">
      <c r="A42" s="15" t="n"/>
      <c r="B42" s="15" t="n"/>
      <c r="C42" s="15" t="n"/>
      <c r="D42" s="16" t="n"/>
      <c r="E42" s="16" t="n"/>
      <c r="F42" s="17" t="n"/>
      <c r="G42" s="15" t="n"/>
      <c r="H42" s="17" t="n"/>
      <c r="I42" s="16" t="n"/>
      <c r="J42" s="16" t="n"/>
      <c r="K42" s="17" t="n"/>
      <c r="L42" s="15" t="n"/>
      <c r="M42" s="15" t="n"/>
      <c r="N42" s="20">
        <f>IF(OR(F42="",H42=""),"",IFERROR(H42-F42,""))</f>
        <v/>
      </c>
      <c r="O42" s="21">
        <f>IF(A42="","",IF(COUNTIF($A$5:$A$104,A42)&gt;1,"Check: duplicate ID",IF(OR(B42="",C42="",D42="",E42="",F42="",L42="",M42=""),"Check: missing core field",IF(AND(H42&lt;&gt;"",F42&lt;&gt;"",H42&lt;F42),"Check: date order",IF(AND(M42=Assumptions!$D$7,H42=""),"Check: add delivery date",IF(AND(H42&lt;&gt;"",G42=""),"Check: add delivery method",IF(AND(H42&lt;&gt;"",J42=""),"Check: add evidence",IF(AND(K42&lt;&gt;"",K42&lt;TODAY(),M42&lt;&gt;Assumptions!$D$9),"Check: follow-up overdue",IF(IFERROR(AND(K42&lt;&gt;"",K42&gt;=TODAY(),K42&lt;=TODAY()+Assumptions!$G$5,M42&lt;&gt;Assumptions!$D$9),FALSE),"Check: follow-up soon","")))))))))</f>
        <v/>
      </c>
    </row>
    <row r="43" ht="30" customHeight="1">
      <c r="A43" s="15" t="n"/>
      <c r="B43" s="15" t="n"/>
      <c r="C43" s="15" t="n"/>
      <c r="D43" s="16" t="n"/>
      <c r="E43" s="16" t="n"/>
      <c r="F43" s="17" t="n"/>
      <c r="G43" s="15" t="n"/>
      <c r="H43" s="17" t="n"/>
      <c r="I43" s="16" t="n"/>
      <c r="J43" s="16" t="n"/>
      <c r="K43" s="17" t="n"/>
      <c r="L43" s="15" t="n"/>
      <c r="M43" s="15" t="n"/>
      <c r="N43" s="18">
        <f>IF(OR(F43="",H43=""),"",IFERROR(H43-F43,""))</f>
        <v/>
      </c>
      <c r="O43" s="19">
        <f>IF(A43="","",IF(COUNTIF($A$5:$A$104,A43)&gt;1,"Check: duplicate ID",IF(OR(B43="",C43="",D43="",E43="",F43="",L43="",M43=""),"Check: missing core field",IF(AND(H43&lt;&gt;"",F43&lt;&gt;"",H43&lt;F43),"Check: date order",IF(AND(M43=Assumptions!$D$7,H43=""),"Check: add delivery date",IF(AND(H43&lt;&gt;"",G43=""),"Check: add delivery method",IF(AND(H43&lt;&gt;"",J43=""),"Check: add evidence",IF(AND(K43&lt;&gt;"",K43&lt;TODAY(),M43&lt;&gt;Assumptions!$D$9),"Check: follow-up overdue",IF(IFERROR(AND(K43&lt;&gt;"",K43&gt;=TODAY(),K43&lt;=TODAY()+Assumptions!$G$5,M43&lt;&gt;Assumptions!$D$9),FALSE),"Check: follow-up soon","")))))))))</f>
        <v/>
      </c>
    </row>
    <row r="44" ht="30" customHeight="1">
      <c r="A44" s="15" t="n"/>
      <c r="B44" s="15" t="n"/>
      <c r="C44" s="15" t="n"/>
      <c r="D44" s="16" t="n"/>
      <c r="E44" s="16" t="n"/>
      <c r="F44" s="17" t="n"/>
      <c r="G44" s="15" t="n"/>
      <c r="H44" s="17" t="n"/>
      <c r="I44" s="16" t="n"/>
      <c r="J44" s="16" t="n"/>
      <c r="K44" s="17" t="n"/>
      <c r="L44" s="15" t="n"/>
      <c r="M44" s="15" t="n"/>
      <c r="N44" s="20">
        <f>IF(OR(F44="",H44=""),"",IFERROR(H44-F44,""))</f>
        <v/>
      </c>
      <c r="O44" s="21">
        <f>IF(A44="","",IF(COUNTIF($A$5:$A$104,A44)&gt;1,"Check: duplicate ID",IF(OR(B44="",C44="",D44="",E44="",F44="",L44="",M44=""),"Check: missing core field",IF(AND(H44&lt;&gt;"",F44&lt;&gt;"",H44&lt;F44),"Check: date order",IF(AND(M44=Assumptions!$D$7,H44=""),"Check: add delivery date",IF(AND(H44&lt;&gt;"",G44=""),"Check: add delivery method",IF(AND(H44&lt;&gt;"",J44=""),"Check: add evidence",IF(AND(K44&lt;&gt;"",K44&lt;TODAY(),M44&lt;&gt;Assumptions!$D$9),"Check: follow-up overdue",IF(IFERROR(AND(K44&lt;&gt;"",K44&gt;=TODAY(),K44&lt;=TODAY()+Assumptions!$G$5,M44&lt;&gt;Assumptions!$D$9),FALSE),"Check: follow-up soon","")))))))))</f>
        <v/>
      </c>
    </row>
    <row r="45" ht="30" customHeight="1">
      <c r="A45" s="15" t="n"/>
      <c r="B45" s="15" t="n"/>
      <c r="C45" s="15" t="n"/>
      <c r="D45" s="16" t="n"/>
      <c r="E45" s="16" t="n"/>
      <c r="F45" s="17" t="n"/>
      <c r="G45" s="15" t="n"/>
      <c r="H45" s="17" t="n"/>
      <c r="I45" s="16" t="n"/>
      <c r="J45" s="16" t="n"/>
      <c r="K45" s="17" t="n"/>
      <c r="L45" s="15" t="n"/>
      <c r="M45" s="15" t="n"/>
      <c r="N45" s="18">
        <f>IF(OR(F45="",H45=""),"",IFERROR(H45-F45,""))</f>
        <v/>
      </c>
      <c r="O45" s="19">
        <f>IF(A45="","",IF(COUNTIF($A$5:$A$104,A45)&gt;1,"Check: duplicate ID",IF(OR(B45="",C45="",D45="",E45="",F45="",L45="",M45=""),"Check: missing core field",IF(AND(H45&lt;&gt;"",F45&lt;&gt;"",H45&lt;F45),"Check: date order",IF(AND(M45=Assumptions!$D$7,H45=""),"Check: add delivery date",IF(AND(H45&lt;&gt;"",G45=""),"Check: add delivery method",IF(AND(H45&lt;&gt;"",J45=""),"Check: add evidence",IF(AND(K45&lt;&gt;"",K45&lt;TODAY(),M45&lt;&gt;Assumptions!$D$9),"Check: follow-up overdue",IF(IFERROR(AND(K45&lt;&gt;"",K45&gt;=TODAY(),K45&lt;=TODAY()+Assumptions!$G$5,M45&lt;&gt;Assumptions!$D$9),FALSE),"Check: follow-up soon","")))))))))</f>
        <v/>
      </c>
    </row>
    <row r="46" ht="30" customHeight="1">
      <c r="A46" s="15" t="n"/>
      <c r="B46" s="15" t="n"/>
      <c r="C46" s="15" t="n"/>
      <c r="D46" s="16" t="n"/>
      <c r="E46" s="16" t="n"/>
      <c r="F46" s="17" t="n"/>
      <c r="G46" s="15" t="n"/>
      <c r="H46" s="17" t="n"/>
      <c r="I46" s="16" t="n"/>
      <c r="J46" s="16" t="n"/>
      <c r="K46" s="17" t="n"/>
      <c r="L46" s="15" t="n"/>
      <c r="M46" s="15" t="n"/>
      <c r="N46" s="20">
        <f>IF(OR(F46="",H46=""),"",IFERROR(H46-F46,""))</f>
        <v/>
      </c>
      <c r="O46" s="21">
        <f>IF(A46="","",IF(COUNTIF($A$5:$A$104,A46)&gt;1,"Check: duplicate ID",IF(OR(B46="",C46="",D46="",E46="",F46="",L46="",M46=""),"Check: missing core field",IF(AND(H46&lt;&gt;"",F46&lt;&gt;"",H46&lt;F46),"Check: date order",IF(AND(M46=Assumptions!$D$7,H46=""),"Check: add delivery date",IF(AND(H46&lt;&gt;"",G46=""),"Check: add delivery method",IF(AND(H46&lt;&gt;"",J46=""),"Check: add evidence",IF(AND(K46&lt;&gt;"",K46&lt;TODAY(),M46&lt;&gt;Assumptions!$D$9),"Check: follow-up overdue",IF(IFERROR(AND(K46&lt;&gt;"",K46&gt;=TODAY(),K46&lt;=TODAY()+Assumptions!$G$5,M46&lt;&gt;Assumptions!$D$9),FALSE),"Check: follow-up soon","")))))))))</f>
        <v/>
      </c>
    </row>
    <row r="47" ht="30" customHeight="1">
      <c r="A47" s="15" t="n"/>
      <c r="B47" s="15" t="n"/>
      <c r="C47" s="15" t="n"/>
      <c r="D47" s="16" t="n"/>
      <c r="E47" s="16" t="n"/>
      <c r="F47" s="17" t="n"/>
      <c r="G47" s="15" t="n"/>
      <c r="H47" s="17" t="n"/>
      <c r="I47" s="16" t="n"/>
      <c r="J47" s="16" t="n"/>
      <c r="K47" s="17" t="n"/>
      <c r="L47" s="15" t="n"/>
      <c r="M47" s="15" t="n"/>
      <c r="N47" s="18">
        <f>IF(OR(F47="",H47=""),"",IFERROR(H47-F47,""))</f>
        <v/>
      </c>
      <c r="O47" s="19">
        <f>IF(A47="","",IF(COUNTIF($A$5:$A$104,A47)&gt;1,"Check: duplicate ID",IF(OR(B47="",C47="",D47="",E47="",F47="",L47="",M47=""),"Check: missing core field",IF(AND(H47&lt;&gt;"",F47&lt;&gt;"",H47&lt;F47),"Check: date order",IF(AND(M47=Assumptions!$D$7,H47=""),"Check: add delivery date",IF(AND(H47&lt;&gt;"",G47=""),"Check: add delivery method",IF(AND(H47&lt;&gt;"",J47=""),"Check: add evidence",IF(AND(K47&lt;&gt;"",K47&lt;TODAY(),M47&lt;&gt;Assumptions!$D$9),"Check: follow-up overdue",IF(IFERROR(AND(K47&lt;&gt;"",K47&gt;=TODAY(),K47&lt;=TODAY()+Assumptions!$G$5,M47&lt;&gt;Assumptions!$D$9),FALSE),"Check: follow-up soon","")))))))))</f>
        <v/>
      </c>
    </row>
    <row r="48" ht="30" customHeight="1">
      <c r="A48" s="15" t="n"/>
      <c r="B48" s="15" t="n"/>
      <c r="C48" s="15" t="n"/>
      <c r="D48" s="16" t="n"/>
      <c r="E48" s="16" t="n"/>
      <c r="F48" s="17" t="n"/>
      <c r="G48" s="15" t="n"/>
      <c r="H48" s="17" t="n"/>
      <c r="I48" s="16" t="n"/>
      <c r="J48" s="16" t="n"/>
      <c r="K48" s="17" t="n"/>
      <c r="L48" s="15" t="n"/>
      <c r="M48" s="15" t="n"/>
      <c r="N48" s="20">
        <f>IF(OR(F48="",H48=""),"",IFERROR(H48-F48,""))</f>
        <v/>
      </c>
      <c r="O48" s="21">
        <f>IF(A48="","",IF(COUNTIF($A$5:$A$104,A48)&gt;1,"Check: duplicate ID",IF(OR(B48="",C48="",D48="",E48="",F48="",L48="",M48=""),"Check: missing core field",IF(AND(H48&lt;&gt;"",F48&lt;&gt;"",H48&lt;F48),"Check: date order",IF(AND(M48=Assumptions!$D$7,H48=""),"Check: add delivery date",IF(AND(H48&lt;&gt;"",G48=""),"Check: add delivery method",IF(AND(H48&lt;&gt;"",J48=""),"Check: add evidence",IF(AND(K48&lt;&gt;"",K48&lt;TODAY(),M48&lt;&gt;Assumptions!$D$9),"Check: follow-up overdue",IF(IFERROR(AND(K48&lt;&gt;"",K48&gt;=TODAY(),K48&lt;=TODAY()+Assumptions!$G$5,M48&lt;&gt;Assumptions!$D$9),FALSE),"Check: follow-up soon","")))))))))</f>
        <v/>
      </c>
    </row>
    <row r="49" ht="30" customHeight="1">
      <c r="A49" s="15" t="n"/>
      <c r="B49" s="15" t="n"/>
      <c r="C49" s="15" t="n"/>
      <c r="D49" s="16" t="n"/>
      <c r="E49" s="16" t="n"/>
      <c r="F49" s="17" t="n"/>
      <c r="G49" s="15" t="n"/>
      <c r="H49" s="17" t="n"/>
      <c r="I49" s="16" t="n"/>
      <c r="J49" s="16" t="n"/>
      <c r="K49" s="17" t="n"/>
      <c r="L49" s="15" t="n"/>
      <c r="M49" s="15" t="n"/>
      <c r="N49" s="18">
        <f>IF(OR(F49="",H49=""),"",IFERROR(H49-F49,""))</f>
        <v/>
      </c>
      <c r="O49" s="19">
        <f>IF(A49="","",IF(COUNTIF($A$5:$A$104,A49)&gt;1,"Check: duplicate ID",IF(OR(B49="",C49="",D49="",E49="",F49="",L49="",M49=""),"Check: missing core field",IF(AND(H49&lt;&gt;"",F49&lt;&gt;"",H49&lt;F49),"Check: date order",IF(AND(M49=Assumptions!$D$7,H49=""),"Check: add delivery date",IF(AND(H49&lt;&gt;"",G49=""),"Check: add delivery method",IF(AND(H49&lt;&gt;"",J49=""),"Check: add evidence",IF(AND(K49&lt;&gt;"",K49&lt;TODAY(),M49&lt;&gt;Assumptions!$D$9),"Check: follow-up overdue",IF(IFERROR(AND(K49&lt;&gt;"",K49&gt;=TODAY(),K49&lt;=TODAY()+Assumptions!$G$5,M49&lt;&gt;Assumptions!$D$9),FALSE),"Check: follow-up soon","")))))))))</f>
        <v/>
      </c>
    </row>
    <row r="50" ht="30" customHeight="1">
      <c r="A50" s="15" t="n"/>
      <c r="B50" s="15" t="n"/>
      <c r="C50" s="15" t="n"/>
      <c r="D50" s="16" t="n"/>
      <c r="E50" s="16" t="n"/>
      <c r="F50" s="17" t="n"/>
      <c r="G50" s="15" t="n"/>
      <c r="H50" s="17" t="n"/>
      <c r="I50" s="16" t="n"/>
      <c r="J50" s="16" t="n"/>
      <c r="K50" s="17" t="n"/>
      <c r="L50" s="15" t="n"/>
      <c r="M50" s="15" t="n"/>
      <c r="N50" s="20">
        <f>IF(OR(F50="",H50=""),"",IFERROR(H50-F50,""))</f>
        <v/>
      </c>
      <c r="O50" s="21">
        <f>IF(A50="","",IF(COUNTIF($A$5:$A$104,A50)&gt;1,"Check: duplicate ID",IF(OR(B50="",C50="",D50="",E50="",F50="",L50="",M50=""),"Check: missing core field",IF(AND(H50&lt;&gt;"",F50&lt;&gt;"",H50&lt;F50),"Check: date order",IF(AND(M50=Assumptions!$D$7,H50=""),"Check: add delivery date",IF(AND(H50&lt;&gt;"",G50=""),"Check: add delivery method",IF(AND(H50&lt;&gt;"",J50=""),"Check: add evidence",IF(AND(K50&lt;&gt;"",K50&lt;TODAY(),M50&lt;&gt;Assumptions!$D$9),"Check: follow-up overdue",IF(IFERROR(AND(K50&lt;&gt;"",K50&gt;=TODAY(),K50&lt;=TODAY()+Assumptions!$G$5,M50&lt;&gt;Assumptions!$D$9),FALSE),"Check: follow-up soon","")))))))))</f>
        <v/>
      </c>
    </row>
    <row r="51" ht="30" customHeight="1">
      <c r="A51" s="15" t="n"/>
      <c r="B51" s="15" t="n"/>
      <c r="C51" s="15" t="n"/>
      <c r="D51" s="16" t="n"/>
      <c r="E51" s="16" t="n"/>
      <c r="F51" s="17" t="n"/>
      <c r="G51" s="15" t="n"/>
      <c r="H51" s="17" t="n"/>
      <c r="I51" s="16" t="n"/>
      <c r="J51" s="16" t="n"/>
      <c r="K51" s="17" t="n"/>
      <c r="L51" s="15" t="n"/>
      <c r="M51" s="15" t="n"/>
      <c r="N51" s="18">
        <f>IF(OR(F51="",H51=""),"",IFERROR(H51-F51,""))</f>
        <v/>
      </c>
      <c r="O51" s="19">
        <f>IF(A51="","",IF(COUNTIF($A$5:$A$104,A51)&gt;1,"Check: duplicate ID",IF(OR(B51="",C51="",D51="",E51="",F51="",L51="",M51=""),"Check: missing core field",IF(AND(H51&lt;&gt;"",F51&lt;&gt;"",H51&lt;F51),"Check: date order",IF(AND(M51=Assumptions!$D$7,H51=""),"Check: add delivery date",IF(AND(H51&lt;&gt;"",G51=""),"Check: add delivery method",IF(AND(H51&lt;&gt;"",J51=""),"Check: add evidence",IF(AND(K51&lt;&gt;"",K51&lt;TODAY(),M51&lt;&gt;Assumptions!$D$9),"Check: follow-up overdue",IF(IFERROR(AND(K51&lt;&gt;"",K51&gt;=TODAY(),K51&lt;=TODAY()+Assumptions!$G$5,M51&lt;&gt;Assumptions!$D$9),FALSE),"Check: follow-up soon","")))))))))</f>
        <v/>
      </c>
    </row>
    <row r="52" ht="30" customHeight="1">
      <c r="A52" s="15" t="n"/>
      <c r="B52" s="15" t="n"/>
      <c r="C52" s="15" t="n"/>
      <c r="D52" s="16" t="n"/>
      <c r="E52" s="16" t="n"/>
      <c r="F52" s="17" t="n"/>
      <c r="G52" s="15" t="n"/>
      <c r="H52" s="17" t="n"/>
      <c r="I52" s="16" t="n"/>
      <c r="J52" s="16" t="n"/>
      <c r="K52" s="17" t="n"/>
      <c r="L52" s="15" t="n"/>
      <c r="M52" s="15" t="n"/>
      <c r="N52" s="20">
        <f>IF(OR(F52="",H52=""),"",IFERROR(H52-F52,""))</f>
        <v/>
      </c>
      <c r="O52" s="21">
        <f>IF(A52="","",IF(COUNTIF($A$5:$A$104,A52)&gt;1,"Check: duplicate ID",IF(OR(B52="",C52="",D52="",E52="",F52="",L52="",M52=""),"Check: missing core field",IF(AND(H52&lt;&gt;"",F52&lt;&gt;"",H52&lt;F52),"Check: date order",IF(AND(M52=Assumptions!$D$7,H52=""),"Check: add delivery date",IF(AND(H52&lt;&gt;"",G52=""),"Check: add delivery method",IF(AND(H52&lt;&gt;"",J52=""),"Check: add evidence",IF(AND(K52&lt;&gt;"",K52&lt;TODAY(),M52&lt;&gt;Assumptions!$D$9),"Check: follow-up overdue",IF(IFERROR(AND(K52&lt;&gt;"",K52&gt;=TODAY(),K52&lt;=TODAY()+Assumptions!$G$5,M52&lt;&gt;Assumptions!$D$9),FALSE),"Check: follow-up soon","")))))))))</f>
        <v/>
      </c>
    </row>
    <row r="53" ht="30" customHeight="1">
      <c r="A53" s="15" t="n"/>
      <c r="B53" s="15" t="n"/>
      <c r="C53" s="15" t="n"/>
      <c r="D53" s="16" t="n"/>
      <c r="E53" s="16" t="n"/>
      <c r="F53" s="17" t="n"/>
      <c r="G53" s="15" t="n"/>
      <c r="H53" s="17" t="n"/>
      <c r="I53" s="16" t="n"/>
      <c r="J53" s="16" t="n"/>
      <c r="K53" s="17" t="n"/>
      <c r="L53" s="15" t="n"/>
      <c r="M53" s="15" t="n"/>
      <c r="N53" s="18">
        <f>IF(OR(F53="",H53=""),"",IFERROR(H53-F53,""))</f>
        <v/>
      </c>
      <c r="O53" s="19">
        <f>IF(A53="","",IF(COUNTIF($A$5:$A$104,A53)&gt;1,"Check: duplicate ID",IF(OR(B53="",C53="",D53="",E53="",F53="",L53="",M53=""),"Check: missing core field",IF(AND(H53&lt;&gt;"",F53&lt;&gt;"",H53&lt;F53),"Check: date order",IF(AND(M53=Assumptions!$D$7,H53=""),"Check: add delivery date",IF(AND(H53&lt;&gt;"",G53=""),"Check: add delivery method",IF(AND(H53&lt;&gt;"",J53=""),"Check: add evidence",IF(AND(K53&lt;&gt;"",K53&lt;TODAY(),M53&lt;&gt;Assumptions!$D$9),"Check: follow-up overdue",IF(IFERROR(AND(K53&lt;&gt;"",K53&gt;=TODAY(),K53&lt;=TODAY()+Assumptions!$G$5,M53&lt;&gt;Assumptions!$D$9),FALSE),"Check: follow-up soon","")))))))))</f>
        <v/>
      </c>
    </row>
    <row r="54" ht="30" customHeight="1">
      <c r="A54" s="15" t="n"/>
      <c r="B54" s="15" t="n"/>
      <c r="C54" s="15" t="n"/>
      <c r="D54" s="16" t="n"/>
      <c r="E54" s="16" t="n"/>
      <c r="F54" s="17" t="n"/>
      <c r="G54" s="15" t="n"/>
      <c r="H54" s="17" t="n"/>
      <c r="I54" s="16" t="n"/>
      <c r="J54" s="16" t="n"/>
      <c r="K54" s="17" t="n"/>
      <c r="L54" s="15" t="n"/>
      <c r="M54" s="15" t="n"/>
      <c r="N54" s="20">
        <f>IF(OR(F54="",H54=""),"",IFERROR(H54-F54,""))</f>
        <v/>
      </c>
      <c r="O54" s="21">
        <f>IF(A54="","",IF(COUNTIF($A$5:$A$104,A54)&gt;1,"Check: duplicate ID",IF(OR(B54="",C54="",D54="",E54="",F54="",L54="",M54=""),"Check: missing core field",IF(AND(H54&lt;&gt;"",F54&lt;&gt;"",H54&lt;F54),"Check: date order",IF(AND(M54=Assumptions!$D$7,H54=""),"Check: add delivery date",IF(AND(H54&lt;&gt;"",G54=""),"Check: add delivery method",IF(AND(H54&lt;&gt;"",J54=""),"Check: add evidence",IF(AND(K54&lt;&gt;"",K54&lt;TODAY(),M54&lt;&gt;Assumptions!$D$9),"Check: follow-up overdue",IF(IFERROR(AND(K54&lt;&gt;"",K54&gt;=TODAY(),K54&lt;=TODAY()+Assumptions!$G$5,M54&lt;&gt;Assumptions!$D$9),FALSE),"Check: follow-up soon","")))))))))</f>
        <v/>
      </c>
    </row>
    <row r="55" ht="30" customHeight="1">
      <c r="A55" s="15" t="n"/>
      <c r="B55" s="15" t="n"/>
      <c r="C55" s="15" t="n"/>
      <c r="D55" s="16" t="n"/>
      <c r="E55" s="16" t="n"/>
      <c r="F55" s="17" t="n"/>
      <c r="G55" s="15" t="n"/>
      <c r="H55" s="17" t="n"/>
      <c r="I55" s="16" t="n"/>
      <c r="J55" s="16" t="n"/>
      <c r="K55" s="17" t="n"/>
      <c r="L55" s="15" t="n"/>
      <c r="M55" s="15" t="n"/>
      <c r="N55" s="18">
        <f>IF(OR(F55="",H55=""),"",IFERROR(H55-F55,""))</f>
        <v/>
      </c>
      <c r="O55" s="19">
        <f>IF(A55="","",IF(COUNTIF($A$5:$A$104,A55)&gt;1,"Check: duplicate ID",IF(OR(B55="",C55="",D55="",E55="",F55="",L55="",M55=""),"Check: missing core field",IF(AND(H55&lt;&gt;"",F55&lt;&gt;"",H55&lt;F55),"Check: date order",IF(AND(M55=Assumptions!$D$7,H55=""),"Check: add delivery date",IF(AND(H55&lt;&gt;"",G55=""),"Check: add delivery method",IF(AND(H55&lt;&gt;"",J55=""),"Check: add evidence",IF(AND(K55&lt;&gt;"",K55&lt;TODAY(),M55&lt;&gt;Assumptions!$D$9),"Check: follow-up overdue",IF(IFERROR(AND(K55&lt;&gt;"",K55&gt;=TODAY(),K55&lt;=TODAY()+Assumptions!$G$5,M55&lt;&gt;Assumptions!$D$9),FALSE),"Check: follow-up soon","")))))))))</f>
        <v/>
      </c>
    </row>
    <row r="56" ht="30" customHeight="1">
      <c r="A56" s="15" t="n"/>
      <c r="B56" s="15" t="n"/>
      <c r="C56" s="15" t="n"/>
      <c r="D56" s="16" t="n"/>
      <c r="E56" s="16" t="n"/>
      <c r="F56" s="17" t="n"/>
      <c r="G56" s="15" t="n"/>
      <c r="H56" s="17" t="n"/>
      <c r="I56" s="16" t="n"/>
      <c r="J56" s="16" t="n"/>
      <c r="K56" s="17" t="n"/>
      <c r="L56" s="15" t="n"/>
      <c r="M56" s="15" t="n"/>
      <c r="N56" s="20">
        <f>IF(OR(F56="",H56=""),"",IFERROR(H56-F56,""))</f>
        <v/>
      </c>
      <c r="O56" s="21">
        <f>IF(A56="","",IF(COUNTIF($A$5:$A$104,A56)&gt;1,"Check: duplicate ID",IF(OR(B56="",C56="",D56="",E56="",F56="",L56="",M56=""),"Check: missing core field",IF(AND(H56&lt;&gt;"",F56&lt;&gt;"",H56&lt;F56),"Check: date order",IF(AND(M56=Assumptions!$D$7,H56=""),"Check: add delivery date",IF(AND(H56&lt;&gt;"",G56=""),"Check: add delivery method",IF(AND(H56&lt;&gt;"",J56=""),"Check: add evidence",IF(AND(K56&lt;&gt;"",K56&lt;TODAY(),M56&lt;&gt;Assumptions!$D$9),"Check: follow-up overdue",IF(IFERROR(AND(K56&lt;&gt;"",K56&gt;=TODAY(),K56&lt;=TODAY()+Assumptions!$G$5,M56&lt;&gt;Assumptions!$D$9),FALSE),"Check: follow-up soon","")))))))))</f>
        <v/>
      </c>
    </row>
    <row r="57" ht="30" customHeight="1">
      <c r="A57" s="15" t="n"/>
      <c r="B57" s="15" t="n"/>
      <c r="C57" s="15" t="n"/>
      <c r="D57" s="16" t="n"/>
      <c r="E57" s="16" t="n"/>
      <c r="F57" s="17" t="n"/>
      <c r="G57" s="15" t="n"/>
      <c r="H57" s="17" t="n"/>
      <c r="I57" s="16" t="n"/>
      <c r="J57" s="16" t="n"/>
      <c r="K57" s="17" t="n"/>
      <c r="L57" s="15" t="n"/>
      <c r="M57" s="15" t="n"/>
      <c r="N57" s="18">
        <f>IF(OR(F57="",H57=""),"",IFERROR(H57-F57,""))</f>
        <v/>
      </c>
      <c r="O57" s="19">
        <f>IF(A57="","",IF(COUNTIF($A$5:$A$104,A57)&gt;1,"Check: duplicate ID",IF(OR(B57="",C57="",D57="",E57="",F57="",L57="",M57=""),"Check: missing core field",IF(AND(H57&lt;&gt;"",F57&lt;&gt;"",H57&lt;F57),"Check: date order",IF(AND(M57=Assumptions!$D$7,H57=""),"Check: add delivery date",IF(AND(H57&lt;&gt;"",G57=""),"Check: add delivery method",IF(AND(H57&lt;&gt;"",J57=""),"Check: add evidence",IF(AND(K57&lt;&gt;"",K57&lt;TODAY(),M57&lt;&gt;Assumptions!$D$9),"Check: follow-up overdue",IF(IFERROR(AND(K57&lt;&gt;"",K57&gt;=TODAY(),K57&lt;=TODAY()+Assumptions!$G$5,M57&lt;&gt;Assumptions!$D$9),FALSE),"Check: follow-up soon","")))))))))</f>
        <v/>
      </c>
    </row>
    <row r="58" ht="30" customHeight="1">
      <c r="A58" s="15" t="n"/>
      <c r="B58" s="15" t="n"/>
      <c r="C58" s="15" t="n"/>
      <c r="D58" s="16" t="n"/>
      <c r="E58" s="16" t="n"/>
      <c r="F58" s="17" t="n"/>
      <c r="G58" s="15" t="n"/>
      <c r="H58" s="17" t="n"/>
      <c r="I58" s="16" t="n"/>
      <c r="J58" s="16" t="n"/>
      <c r="K58" s="17" t="n"/>
      <c r="L58" s="15" t="n"/>
      <c r="M58" s="15" t="n"/>
      <c r="N58" s="20">
        <f>IF(OR(F58="",H58=""),"",IFERROR(H58-F58,""))</f>
        <v/>
      </c>
      <c r="O58" s="21">
        <f>IF(A58="","",IF(COUNTIF($A$5:$A$104,A58)&gt;1,"Check: duplicate ID",IF(OR(B58="",C58="",D58="",E58="",F58="",L58="",M58=""),"Check: missing core field",IF(AND(H58&lt;&gt;"",F58&lt;&gt;"",H58&lt;F58),"Check: date order",IF(AND(M58=Assumptions!$D$7,H58=""),"Check: add delivery date",IF(AND(H58&lt;&gt;"",G58=""),"Check: add delivery method",IF(AND(H58&lt;&gt;"",J58=""),"Check: add evidence",IF(AND(K58&lt;&gt;"",K58&lt;TODAY(),M58&lt;&gt;Assumptions!$D$9),"Check: follow-up overdue",IF(IFERROR(AND(K58&lt;&gt;"",K58&gt;=TODAY(),K58&lt;=TODAY()+Assumptions!$G$5,M58&lt;&gt;Assumptions!$D$9),FALSE),"Check: follow-up soon","")))))))))</f>
        <v/>
      </c>
    </row>
    <row r="59" ht="30" customHeight="1">
      <c r="A59" s="15" t="n"/>
      <c r="B59" s="15" t="n"/>
      <c r="C59" s="15" t="n"/>
      <c r="D59" s="16" t="n"/>
      <c r="E59" s="16" t="n"/>
      <c r="F59" s="17" t="n"/>
      <c r="G59" s="15" t="n"/>
      <c r="H59" s="17" t="n"/>
      <c r="I59" s="16" t="n"/>
      <c r="J59" s="16" t="n"/>
      <c r="K59" s="17" t="n"/>
      <c r="L59" s="15" t="n"/>
      <c r="M59" s="15" t="n"/>
      <c r="N59" s="18">
        <f>IF(OR(F59="",H59=""),"",IFERROR(H59-F59,""))</f>
        <v/>
      </c>
      <c r="O59" s="19">
        <f>IF(A59="","",IF(COUNTIF($A$5:$A$104,A59)&gt;1,"Check: duplicate ID",IF(OR(B59="",C59="",D59="",E59="",F59="",L59="",M59=""),"Check: missing core field",IF(AND(H59&lt;&gt;"",F59&lt;&gt;"",H59&lt;F59),"Check: date order",IF(AND(M59=Assumptions!$D$7,H59=""),"Check: add delivery date",IF(AND(H59&lt;&gt;"",G59=""),"Check: add delivery method",IF(AND(H59&lt;&gt;"",J59=""),"Check: add evidence",IF(AND(K59&lt;&gt;"",K59&lt;TODAY(),M59&lt;&gt;Assumptions!$D$9),"Check: follow-up overdue",IF(IFERROR(AND(K59&lt;&gt;"",K59&gt;=TODAY(),K59&lt;=TODAY()+Assumptions!$G$5,M59&lt;&gt;Assumptions!$D$9),FALSE),"Check: follow-up soon","")))))))))</f>
        <v/>
      </c>
    </row>
    <row r="60" ht="30" customHeight="1">
      <c r="A60" s="15" t="n"/>
      <c r="B60" s="15" t="n"/>
      <c r="C60" s="15" t="n"/>
      <c r="D60" s="16" t="n"/>
      <c r="E60" s="16" t="n"/>
      <c r="F60" s="17" t="n"/>
      <c r="G60" s="15" t="n"/>
      <c r="H60" s="17" t="n"/>
      <c r="I60" s="16" t="n"/>
      <c r="J60" s="16" t="n"/>
      <c r="K60" s="17" t="n"/>
      <c r="L60" s="15" t="n"/>
      <c r="M60" s="15" t="n"/>
      <c r="N60" s="20">
        <f>IF(OR(F60="",H60=""),"",IFERROR(H60-F60,""))</f>
        <v/>
      </c>
      <c r="O60" s="21">
        <f>IF(A60="","",IF(COUNTIF($A$5:$A$104,A60)&gt;1,"Check: duplicate ID",IF(OR(B60="",C60="",D60="",E60="",F60="",L60="",M60=""),"Check: missing core field",IF(AND(H60&lt;&gt;"",F60&lt;&gt;"",H60&lt;F60),"Check: date order",IF(AND(M60=Assumptions!$D$7,H60=""),"Check: add delivery date",IF(AND(H60&lt;&gt;"",G60=""),"Check: add delivery method",IF(AND(H60&lt;&gt;"",J60=""),"Check: add evidence",IF(AND(K60&lt;&gt;"",K60&lt;TODAY(),M60&lt;&gt;Assumptions!$D$9),"Check: follow-up overdue",IF(IFERROR(AND(K60&lt;&gt;"",K60&gt;=TODAY(),K60&lt;=TODAY()+Assumptions!$G$5,M60&lt;&gt;Assumptions!$D$9),FALSE),"Check: follow-up soon","")))))))))</f>
        <v/>
      </c>
    </row>
    <row r="61" ht="30" customHeight="1">
      <c r="A61" s="15" t="n"/>
      <c r="B61" s="15" t="n"/>
      <c r="C61" s="15" t="n"/>
      <c r="D61" s="16" t="n"/>
      <c r="E61" s="16" t="n"/>
      <c r="F61" s="17" t="n"/>
      <c r="G61" s="15" t="n"/>
      <c r="H61" s="17" t="n"/>
      <c r="I61" s="16" t="n"/>
      <c r="J61" s="16" t="n"/>
      <c r="K61" s="17" t="n"/>
      <c r="L61" s="15" t="n"/>
      <c r="M61" s="15" t="n"/>
      <c r="N61" s="18">
        <f>IF(OR(F61="",H61=""),"",IFERROR(H61-F61,""))</f>
        <v/>
      </c>
      <c r="O61" s="19">
        <f>IF(A61="","",IF(COUNTIF($A$5:$A$104,A61)&gt;1,"Check: duplicate ID",IF(OR(B61="",C61="",D61="",E61="",F61="",L61="",M61=""),"Check: missing core field",IF(AND(H61&lt;&gt;"",F61&lt;&gt;"",H61&lt;F61),"Check: date order",IF(AND(M61=Assumptions!$D$7,H61=""),"Check: add delivery date",IF(AND(H61&lt;&gt;"",G61=""),"Check: add delivery method",IF(AND(H61&lt;&gt;"",J61=""),"Check: add evidence",IF(AND(K61&lt;&gt;"",K61&lt;TODAY(),M61&lt;&gt;Assumptions!$D$9),"Check: follow-up overdue",IF(IFERROR(AND(K61&lt;&gt;"",K61&gt;=TODAY(),K61&lt;=TODAY()+Assumptions!$G$5,M61&lt;&gt;Assumptions!$D$9),FALSE),"Check: follow-up soon","")))))))))</f>
        <v/>
      </c>
    </row>
    <row r="62" ht="30" customHeight="1">
      <c r="A62" s="15" t="n"/>
      <c r="B62" s="15" t="n"/>
      <c r="C62" s="15" t="n"/>
      <c r="D62" s="16" t="n"/>
      <c r="E62" s="16" t="n"/>
      <c r="F62" s="17" t="n"/>
      <c r="G62" s="15" t="n"/>
      <c r="H62" s="17" t="n"/>
      <c r="I62" s="16" t="n"/>
      <c r="J62" s="16" t="n"/>
      <c r="K62" s="17" t="n"/>
      <c r="L62" s="15" t="n"/>
      <c r="M62" s="15" t="n"/>
      <c r="N62" s="20">
        <f>IF(OR(F62="",H62=""),"",IFERROR(H62-F62,""))</f>
        <v/>
      </c>
      <c r="O62" s="21">
        <f>IF(A62="","",IF(COUNTIF($A$5:$A$104,A62)&gt;1,"Check: duplicate ID",IF(OR(B62="",C62="",D62="",E62="",F62="",L62="",M62=""),"Check: missing core field",IF(AND(H62&lt;&gt;"",F62&lt;&gt;"",H62&lt;F62),"Check: date order",IF(AND(M62=Assumptions!$D$7,H62=""),"Check: add delivery date",IF(AND(H62&lt;&gt;"",G62=""),"Check: add delivery method",IF(AND(H62&lt;&gt;"",J62=""),"Check: add evidence",IF(AND(K62&lt;&gt;"",K62&lt;TODAY(),M62&lt;&gt;Assumptions!$D$9),"Check: follow-up overdue",IF(IFERROR(AND(K62&lt;&gt;"",K62&gt;=TODAY(),K62&lt;=TODAY()+Assumptions!$G$5,M62&lt;&gt;Assumptions!$D$9),FALSE),"Check: follow-up soon","")))))))))</f>
        <v/>
      </c>
    </row>
    <row r="63" ht="30" customHeight="1">
      <c r="A63" s="15" t="n"/>
      <c r="B63" s="15" t="n"/>
      <c r="C63" s="15" t="n"/>
      <c r="D63" s="16" t="n"/>
      <c r="E63" s="16" t="n"/>
      <c r="F63" s="17" t="n"/>
      <c r="G63" s="15" t="n"/>
      <c r="H63" s="17" t="n"/>
      <c r="I63" s="16" t="n"/>
      <c r="J63" s="16" t="n"/>
      <c r="K63" s="17" t="n"/>
      <c r="L63" s="15" t="n"/>
      <c r="M63" s="15" t="n"/>
      <c r="N63" s="18">
        <f>IF(OR(F63="",H63=""),"",IFERROR(H63-F63,""))</f>
        <v/>
      </c>
      <c r="O63" s="19">
        <f>IF(A63="","",IF(COUNTIF($A$5:$A$104,A63)&gt;1,"Check: duplicate ID",IF(OR(B63="",C63="",D63="",E63="",F63="",L63="",M63=""),"Check: missing core field",IF(AND(H63&lt;&gt;"",F63&lt;&gt;"",H63&lt;F63),"Check: date order",IF(AND(M63=Assumptions!$D$7,H63=""),"Check: add delivery date",IF(AND(H63&lt;&gt;"",G63=""),"Check: add delivery method",IF(AND(H63&lt;&gt;"",J63=""),"Check: add evidence",IF(AND(K63&lt;&gt;"",K63&lt;TODAY(),M63&lt;&gt;Assumptions!$D$9),"Check: follow-up overdue",IF(IFERROR(AND(K63&lt;&gt;"",K63&gt;=TODAY(),K63&lt;=TODAY()+Assumptions!$G$5,M63&lt;&gt;Assumptions!$D$9),FALSE),"Check: follow-up soon","")))))))))</f>
        <v/>
      </c>
    </row>
    <row r="64" ht="30" customHeight="1">
      <c r="A64" s="15" t="n"/>
      <c r="B64" s="15" t="n"/>
      <c r="C64" s="15" t="n"/>
      <c r="D64" s="16" t="n"/>
      <c r="E64" s="16" t="n"/>
      <c r="F64" s="17" t="n"/>
      <c r="G64" s="15" t="n"/>
      <c r="H64" s="17" t="n"/>
      <c r="I64" s="16" t="n"/>
      <c r="J64" s="16" t="n"/>
      <c r="K64" s="17" t="n"/>
      <c r="L64" s="15" t="n"/>
      <c r="M64" s="15" t="n"/>
      <c r="N64" s="20">
        <f>IF(OR(F64="",H64=""),"",IFERROR(H64-F64,""))</f>
        <v/>
      </c>
      <c r="O64" s="21">
        <f>IF(A64="","",IF(COUNTIF($A$5:$A$104,A64)&gt;1,"Check: duplicate ID",IF(OR(B64="",C64="",D64="",E64="",F64="",L64="",M64=""),"Check: missing core field",IF(AND(H64&lt;&gt;"",F64&lt;&gt;"",H64&lt;F64),"Check: date order",IF(AND(M64=Assumptions!$D$7,H64=""),"Check: add delivery date",IF(AND(H64&lt;&gt;"",G64=""),"Check: add delivery method",IF(AND(H64&lt;&gt;"",J64=""),"Check: add evidence",IF(AND(K64&lt;&gt;"",K64&lt;TODAY(),M64&lt;&gt;Assumptions!$D$9),"Check: follow-up overdue",IF(IFERROR(AND(K64&lt;&gt;"",K64&gt;=TODAY(),K64&lt;=TODAY()+Assumptions!$G$5,M64&lt;&gt;Assumptions!$D$9),FALSE),"Check: follow-up soon","")))))))))</f>
        <v/>
      </c>
    </row>
    <row r="65" ht="30" customHeight="1">
      <c r="A65" s="15" t="n"/>
      <c r="B65" s="15" t="n"/>
      <c r="C65" s="15" t="n"/>
      <c r="D65" s="16" t="n"/>
      <c r="E65" s="16" t="n"/>
      <c r="F65" s="17" t="n"/>
      <c r="G65" s="15" t="n"/>
      <c r="H65" s="17" t="n"/>
      <c r="I65" s="16" t="n"/>
      <c r="J65" s="16" t="n"/>
      <c r="K65" s="17" t="n"/>
      <c r="L65" s="15" t="n"/>
      <c r="M65" s="15" t="n"/>
      <c r="N65" s="18">
        <f>IF(OR(F65="",H65=""),"",IFERROR(H65-F65,""))</f>
        <v/>
      </c>
      <c r="O65" s="19">
        <f>IF(A65="","",IF(COUNTIF($A$5:$A$104,A65)&gt;1,"Check: duplicate ID",IF(OR(B65="",C65="",D65="",E65="",F65="",L65="",M65=""),"Check: missing core field",IF(AND(H65&lt;&gt;"",F65&lt;&gt;"",H65&lt;F65),"Check: date order",IF(AND(M65=Assumptions!$D$7,H65=""),"Check: add delivery date",IF(AND(H65&lt;&gt;"",G65=""),"Check: add delivery method",IF(AND(H65&lt;&gt;"",J65=""),"Check: add evidence",IF(AND(K65&lt;&gt;"",K65&lt;TODAY(),M65&lt;&gt;Assumptions!$D$9),"Check: follow-up overdue",IF(IFERROR(AND(K65&lt;&gt;"",K65&gt;=TODAY(),K65&lt;=TODAY()+Assumptions!$G$5,M65&lt;&gt;Assumptions!$D$9),FALSE),"Check: follow-up soon","")))))))))</f>
        <v/>
      </c>
    </row>
    <row r="66" ht="30" customHeight="1">
      <c r="A66" s="15" t="n"/>
      <c r="B66" s="15" t="n"/>
      <c r="C66" s="15" t="n"/>
      <c r="D66" s="16" t="n"/>
      <c r="E66" s="16" t="n"/>
      <c r="F66" s="17" t="n"/>
      <c r="G66" s="15" t="n"/>
      <c r="H66" s="17" t="n"/>
      <c r="I66" s="16" t="n"/>
      <c r="J66" s="16" t="n"/>
      <c r="K66" s="17" t="n"/>
      <c r="L66" s="15" t="n"/>
      <c r="M66" s="15" t="n"/>
      <c r="N66" s="20">
        <f>IF(OR(F66="",H66=""),"",IFERROR(H66-F66,""))</f>
        <v/>
      </c>
      <c r="O66" s="21">
        <f>IF(A66="","",IF(COUNTIF($A$5:$A$104,A66)&gt;1,"Check: duplicate ID",IF(OR(B66="",C66="",D66="",E66="",F66="",L66="",M66=""),"Check: missing core field",IF(AND(H66&lt;&gt;"",F66&lt;&gt;"",H66&lt;F66),"Check: date order",IF(AND(M66=Assumptions!$D$7,H66=""),"Check: add delivery date",IF(AND(H66&lt;&gt;"",G66=""),"Check: add delivery method",IF(AND(H66&lt;&gt;"",J66=""),"Check: add evidence",IF(AND(K66&lt;&gt;"",K66&lt;TODAY(),M66&lt;&gt;Assumptions!$D$9),"Check: follow-up overdue",IF(IFERROR(AND(K66&lt;&gt;"",K66&gt;=TODAY(),K66&lt;=TODAY()+Assumptions!$G$5,M66&lt;&gt;Assumptions!$D$9),FALSE),"Check: follow-up soon","")))))))))</f>
        <v/>
      </c>
    </row>
    <row r="67" ht="30" customHeight="1">
      <c r="A67" s="15" t="n"/>
      <c r="B67" s="15" t="n"/>
      <c r="C67" s="15" t="n"/>
      <c r="D67" s="16" t="n"/>
      <c r="E67" s="16" t="n"/>
      <c r="F67" s="17" t="n"/>
      <c r="G67" s="15" t="n"/>
      <c r="H67" s="17" t="n"/>
      <c r="I67" s="16" t="n"/>
      <c r="J67" s="16" t="n"/>
      <c r="K67" s="17" t="n"/>
      <c r="L67" s="15" t="n"/>
      <c r="M67" s="15" t="n"/>
      <c r="N67" s="18">
        <f>IF(OR(F67="",H67=""),"",IFERROR(H67-F67,""))</f>
        <v/>
      </c>
      <c r="O67" s="19">
        <f>IF(A67="","",IF(COUNTIF($A$5:$A$104,A67)&gt;1,"Check: duplicate ID",IF(OR(B67="",C67="",D67="",E67="",F67="",L67="",M67=""),"Check: missing core field",IF(AND(H67&lt;&gt;"",F67&lt;&gt;"",H67&lt;F67),"Check: date order",IF(AND(M67=Assumptions!$D$7,H67=""),"Check: add delivery date",IF(AND(H67&lt;&gt;"",G67=""),"Check: add delivery method",IF(AND(H67&lt;&gt;"",J67=""),"Check: add evidence",IF(AND(K67&lt;&gt;"",K67&lt;TODAY(),M67&lt;&gt;Assumptions!$D$9),"Check: follow-up overdue",IF(IFERROR(AND(K67&lt;&gt;"",K67&gt;=TODAY(),K67&lt;=TODAY()+Assumptions!$G$5,M67&lt;&gt;Assumptions!$D$9),FALSE),"Check: follow-up soon","")))))))))</f>
        <v/>
      </c>
    </row>
    <row r="68" ht="30" customHeight="1">
      <c r="A68" s="15" t="n"/>
      <c r="B68" s="15" t="n"/>
      <c r="C68" s="15" t="n"/>
      <c r="D68" s="16" t="n"/>
      <c r="E68" s="16" t="n"/>
      <c r="F68" s="17" t="n"/>
      <c r="G68" s="15" t="n"/>
      <c r="H68" s="17" t="n"/>
      <c r="I68" s="16" t="n"/>
      <c r="J68" s="16" t="n"/>
      <c r="K68" s="17" t="n"/>
      <c r="L68" s="15" t="n"/>
      <c r="M68" s="15" t="n"/>
      <c r="N68" s="20">
        <f>IF(OR(F68="",H68=""),"",IFERROR(H68-F68,""))</f>
        <v/>
      </c>
      <c r="O68" s="21">
        <f>IF(A68="","",IF(COUNTIF($A$5:$A$104,A68)&gt;1,"Check: duplicate ID",IF(OR(B68="",C68="",D68="",E68="",F68="",L68="",M68=""),"Check: missing core field",IF(AND(H68&lt;&gt;"",F68&lt;&gt;"",H68&lt;F68),"Check: date order",IF(AND(M68=Assumptions!$D$7,H68=""),"Check: add delivery date",IF(AND(H68&lt;&gt;"",G68=""),"Check: add delivery method",IF(AND(H68&lt;&gt;"",J68=""),"Check: add evidence",IF(AND(K68&lt;&gt;"",K68&lt;TODAY(),M68&lt;&gt;Assumptions!$D$9),"Check: follow-up overdue",IF(IFERROR(AND(K68&lt;&gt;"",K68&gt;=TODAY(),K68&lt;=TODAY()+Assumptions!$G$5,M68&lt;&gt;Assumptions!$D$9),FALSE),"Check: follow-up soon","")))))))))</f>
        <v/>
      </c>
    </row>
    <row r="69" ht="30" customHeight="1">
      <c r="A69" s="15" t="n"/>
      <c r="B69" s="15" t="n"/>
      <c r="C69" s="15" t="n"/>
      <c r="D69" s="16" t="n"/>
      <c r="E69" s="16" t="n"/>
      <c r="F69" s="17" t="n"/>
      <c r="G69" s="15" t="n"/>
      <c r="H69" s="17" t="n"/>
      <c r="I69" s="16" t="n"/>
      <c r="J69" s="16" t="n"/>
      <c r="K69" s="17" t="n"/>
      <c r="L69" s="15" t="n"/>
      <c r="M69" s="15" t="n"/>
      <c r="N69" s="18">
        <f>IF(OR(F69="",H69=""),"",IFERROR(H69-F69,""))</f>
        <v/>
      </c>
      <c r="O69" s="19">
        <f>IF(A69="","",IF(COUNTIF($A$5:$A$104,A69)&gt;1,"Check: duplicate ID",IF(OR(B69="",C69="",D69="",E69="",F69="",L69="",M69=""),"Check: missing core field",IF(AND(H69&lt;&gt;"",F69&lt;&gt;"",H69&lt;F69),"Check: date order",IF(AND(M69=Assumptions!$D$7,H69=""),"Check: add delivery date",IF(AND(H69&lt;&gt;"",G69=""),"Check: add delivery method",IF(AND(H69&lt;&gt;"",J69=""),"Check: add evidence",IF(AND(K69&lt;&gt;"",K69&lt;TODAY(),M69&lt;&gt;Assumptions!$D$9),"Check: follow-up overdue",IF(IFERROR(AND(K69&lt;&gt;"",K69&gt;=TODAY(),K69&lt;=TODAY()+Assumptions!$G$5,M69&lt;&gt;Assumptions!$D$9),FALSE),"Check: follow-up soon","")))))))))</f>
        <v/>
      </c>
    </row>
    <row r="70" ht="30" customHeight="1">
      <c r="A70" s="15" t="n"/>
      <c r="B70" s="15" t="n"/>
      <c r="C70" s="15" t="n"/>
      <c r="D70" s="16" t="n"/>
      <c r="E70" s="16" t="n"/>
      <c r="F70" s="17" t="n"/>
      <c r="G70" s="15" t="n"/>
      <c r="H70" s="17" t="n"/>
      <c r="I70" s="16" t="n"/>
      <c r="J70" s="16" t="n"/>
      <c r="K70" s="17" t="n"/>
      <c r="L70" s="15" t="n"/>
      <c r="M70" s="15" t="n"/>
      <c r="N70" s="20">
        <f>IF(OR(F70="",H70=""),"",IFERROR(H70-F70,""))</f>
        <v/>
      </c>
      <c r="O70" s="21">
        <f>IF(A70="","",IF(COUNTIF($A$5:$A$104,A70)&gt;1,"Check: duplicate ID",IF(OR(B70="",C70="",D70="",E70="",F70="",L70="",M70=""),"Check: missing core field",IF(AND(H70&lt;&gt;"",F70&lt;&gt;"",H70&lt;F70),"Check: date order",IF(AND(M70=Assumptions!$D$7,H70=""),"Check: add delivery date",IF(AND(H70&lt;&gt;"",G70=""),"Check: add delivery method",IF(AND(H70&lt;&gt;"",J70=""),"Check: add evidence",IF(AND(K70&lt;&gt;"",K70&lt;TODAY(),M70&lt;&gt;Assumptions!$D$9),"Check: follow-up overdue",IF(IFERROR(AND(K70&lt;&gt;"",K70&gt;=TODAY(),K70&lt;=TODAY()+Assumptions!$G$5,M70&lt;&gt;Assumptions!$D$9),FALSE),"Check: follow-up soon","")))))))))</f>
        <v/>
      </c>
    </row>
    <row r="71" ht="30" customHeight="1">
      <c r="A71" s="15" t="n"/>
      <c r="B71" s="15" t="n"/>
      <c r="C71" s="15" t="n"/>
      <c r="D71" s="16" t="n"/>
      <c r="E71" s="16" t="n"/>
      <c r="F71" s="17" t="n"/>
      <c r="G71" s="15" t="n"/>
      <c r="H71" s="17" t="n"/>
      <c r="I71" s="16" t="n"/>
      <c r="J71" s="16" t="n"/>
      <c r="K71" s="17" t="n"/>
      <c r="L71" s="15" t="n"/>
      <c r="M71" s="15" t="n"/>
      <c r="N71" s="18">
        <f>IF(OR(F71="",H71=""),"",IFERROR(H71-F71,""))</f>
        <v/>
      </c>
      <c r="O71" s="19">
        <f>IF(A71="","",IF(COUNTIF($A$5:$A$104,A71)&gt;1,"Check: duplicate ID",IF(OR(B71="",C71="",D71="",E71="",F71="",L71="",M71=""),"Check: missing core field",IF(AND(H71&lt;&gt;"",F71&lt;&gt;"",H71&lt;F71),"Check: date order",IF(AND(M71=Assumptions!$D$7,H71=""),"Check: add delivery date",IF(AND(H71&lt;&gt;"",G71=""),"Check: add delivery method",IF(AND(H71&lt;&gt;"",J71=""),"Check: add evidence",IF(AND(K71&lt;&gt;"",K71&lt;TODAY(),M71&lt;&gt;Assumptions!$D$9),"Check: follow-up overdue",IF(IFERROR(AND(K71&lt;&gt;"",K71&gt;=TODAY(),K71&lt;=TODAY()+Assumptions!$G$5,M71&lt;&gt;Assumptions!$D$9),FALSE),"Check: follow-up soon","")))))))))</f>
        <v/>
      </c>
    </row>
    <row r="72" ht="30" customHeight="1">
      <c r="A72" s="15" t="n"/>
      <c r="B72" s="15" t="n"/>
      <c r="C72" s="15" t="n"/>
      <c r="D72" s="16" t="n"/>
      <c r="E72" s="16" t="n"/>
      <c r="F72" s="17" t="n"/>
      <c r="G72" s="15" t="n"/>
      <c r="H72" s="17" t="n"/>
      <c r="I72" s="16" t="n"/>
      <c r="J72" s="16" t="n"/>
      <c r="K72" s="17" t="n"/>
      <c r="L72" s="15" t="n"/>
      <c r="M72" s="15" t="n"/>
      <c r="N72" s="20">
        <f>IF(OR(F72="",H72=""),"",IFERROR(H72-F72,""))</f>
        <v/>
      </c>
      <c r="O72" s="21">
        <f>IF(A72="","",IF(COUNTIF($A$5:$A$104,A72)&gt;1,"Check: duplicate ID",IF(OR(B72="",C72="",D72="",E72="",F72="",L72="",M72=""),"Check: missing core field",IF(AND(H72&lt;&gt;"",F72&lt;&gt;"",H72&lt;F72),"Check: date order",IF(AND(M72=Assumptions!$D$7,H72=""),"Check: add delivery date",IF(AND(H72&lt;&gt;"",G72=""),"Check: add delivery method",IF(AND(H72&lt;&gt;"",J72=""),"Check: add evidence",IF(AND(K72&lt;&gt;"",K72&lt;TODAY(),M72&lt;&gt;Assumptions!$D$9),"Check: follow-up overdue",IF(IFERROR(AND(K72&lt;&gt;"",K72&gt;=TODAY(),K72&lt;=TODAY()+Assumptions!$G$5,M72&lt;&gt;Assumptions!$D$9),FALSE),"Check: follow-up soon","")))))))))</f>
        <v/>
      </c>
    </row>
    <row r="73" ht="30" customHeight="1">
      <c r="A73" s="15" t="n"/>
      <c r="B73" s="15" t="n"/>
      <c r="C73" s="15" t="n"/>
      <c r="D73" s="16" t="n"/>
      <c r="E73" s="16" t="n"/>
      <c r="F73" s="17" t="n"/>
      <c r="G73" s="15" t="n"/>
      <c r="H73" s="17" t="n"/>
      <c r="I73" s="16" t="n"/>
      <c r="J73" s="16" t="n"/>
      <c r="K73" s="17" t="n"/>
      <c r="L73" s="15" t="n"/>
      <c r="M73" s="15" t="n"/>
      <c r="N73" s="18">
        <f>IF(OR(F73="",H73=""),"",IFERROR(H73-F73,""))</f>
        <v/>
      </c>
      <c r="O73" s="19">
        <f>IF(A73="","",IF(COUNTIF($A$5:$A$104,A73)&gt;1,"Check: duplicate ID",IF(OR(B73="",C73="",D73="",E73="",F73="",L73="",M73=""),"Check: missing core field",IF(AND(H73&lt;&gt;"",F73&lt;&gt;"",H73&lt;F73),"Check: date order",IF(AND(M73=Assumptions!$D$7,H73=""),"Check: add delivery date",IF(AND(H73&lt;&gt;"",G73=""),"Check: add delivery method",IF(AND(H73&lt;&gt;"",J73=""),"Check: add evidence",IF(AND(K73&lt;&gt;"",K73&lt;TODAY(),M73&lt;&gt;Assumptions!$D$9),"Check: follow-up overdue",IF(IFERROR(AND(K73&lt;&gt;"",K73&gt;=TODAY(),K73&lt;=TODAY()+Assumptions!$G$5,M73&lt;&gt;Assumptions!$D$9),FALSE),"Check: follow-up soon","")))))))))</f>
        <v/>
      </c>
    </row>
    <row r="74" ht="30" customHeight="1">
      <c r="A74" s="15" t="n"/>
      <c r="B74" s="15" t="n"/>
      <c r="C74" s="15" t="n"/>
      <c r="D74" s="16" t="n"/>
      <c r="E74" s="16" t="n"/>
      <c r="F74" s="17" t="n"/>
      <c r="G74" s="15" t="n"/>
      <c r="H74" s="17" t="n"/>
      <c r="I74" s="16" t="n"/>
      <c r="J74" s="16" t="n"/>
      <c r="K74" s="17" t="n"/>
      <c r="L74" s="15" t="n"/>
      <c r="M74" s="15" t="n"/>
      <c r="N74" s="20">
        <f>IF(OR(F74="",H74=""),"",IFERROR(H74-F74,""))</f>
        <v/>
      </c>
      <c r="O74" s="21">
        <f>IF(A74="","",IF(COUNTIF($A$5:$A$104,A74)&gt;1,"Check: duplicate ID",IF(OR(B74="",C74="",D74="",E74="",F74="",L74="",M74=""),"Check: missing core field",IF(AND(H74&lt;&gt;"",F74&lt;&gt;"",H74&lt;F74),"Check: date order",IF(AND(M74=Assumptions!$D$7,H74=""),"Check: add delivery date",IF(AND(H74&lt;&gt;"",G74=""),"Check: add delivery method",IF(AND(H74&lt;&gt;"",J74=""),"Check: add evidence",IF(AND(K74&lt;&gt;"",K74&lt;TODAY(),M74&lt;&gt;Assumptions!$D$9),"Check: follow-up overdue",IF(IFERROR(AND(K74&lt;&gt;"",K74&gt;=TODAY(),K74&lt;=TODAY()+Assumptions!$G$5,M74&lt;&gt;Assumptions!$D$9),FALSE),"Check: follow-up soon","")))))))))</f>
        <v/>
      </c>
    </row>
    <row r="75" ht="30" customHeight="1">
      <c r="A75" s="15" t="n"/>
      <c r="B75" s="15" t="n"/>
      <c r="C75" s="15" t="n"/>
      <c r="D75" s="16" t="n"/>
      <c r="E75" s="16" t="n"/>
      <c r="F75" s="17" t="n"/>
      <c r="G75" s="15" t="n"/>
      <c r="H75" s="17" t="n"/>
      <c r="I75" s="16" t="n"/>
      <c r="J75" s="16" t="n"/>
      <c r="K75" s="17" t="n"/>
      <c r="L75" s="15" t="n"/>
      <c r="M75" s="15" t="n"/>
      <c r="N75" s="18">
        <f>IF(OR(F75="",H75=""),"",IFERROR(H75-F75,""))</f>
        <v/>
      </c>
      <c r="O75" s="19">
        <f>IF(A75="","",IF(COUNTIF($A$5:$A$104,A75)&gt;1,"Check: duplicate ID",IF(OR(B75="",C75="",D75="",E75="",F75="",L75="",M75=""),"Check: missing core field",IF(AND(H75&lt;&gt;"",F75&lt;&gt;"",H75&lt;F75),"Check: date order",IF(AND(M75=Assumptions!$D$7,H75=""),"Check: add delivery date",IF(AND(H75&lt;&gt;"",G75=""),"Check: add delivery method",IF(AND(H75&lt;&gt;"",J75=""),"Check: add evidence",IF(AND(K75&lt;&gt;"",K75&lt;TODAY(),M75&lt;&gt;Assumptions!$D$9),"Check: follow-up overdue",IF(IFERROR(AND(K75&lt;&gt;"",K75&gt;=TODAY(),K75&lt;=TODAY()+Assumptions!$G$5,M75&lt;&gt;Assumptions!$D$9),FALSE),"Check: follow-up soon","")))))))))</f>
        <v/>
      </c>
    </row>
    <row r="76" ht="30" customHeight="1">
      <c r="A76" s="15" t="n"/>
      <c r="B76" s="15" t="n"/>
      <c r="C76" s="15" t="n"/>
      <c r="D76" s="16" t="n"/>
      <c r="E76" s="16" t="n"/>
      <c r="F76" s="17" t="n"/>
      <c r="G76" s="15" t="n"/>
      <c r="H76" s="17" t="n"/>
      <c r="I76" s="16" t="n"/>
      <c r="J76" s="16" t="n"/>
      <c r="K76" s="17" t="n"/>
      <c r="L76" s="15" t="n"/>
      <c r="M76" s="15" t="n"/>
      <c r="N76" s="20">
        <f>IF(OR(F76="",H76=""),"",IFERROR(H76-F76,""))</f>
        <v/>
      </c>
      <c r="O76" s="21">
        <f>IF(A76="","",IF(COUNTIF($A$5:$A$104,A76)&gt;1,"Check: duplicate ID",IF(OR(B76="",C76="",D76="",E76="",F76="",L76="",M76=""),"Check: missing core field",IF(AND(H76&lt;&gt;"",F76&lt;&gt;"",H76&lt;F76),"Check: date order",IF(AND(M76=Assumptions!$D$7,H76=""),"Check: add delivery date",IF(AND(H76&lt;&gt;"",G76=""),"Check: add delivery method",IF(AND(H76&lt;&gt;"",J76=""),"Check: add evidence",IF(AND(K76&lt;&gt;"",K76&lt;TODAY(),M76&lt;&gt;Assumptions!$D$9),"Check: follow-up overdue",IF(IFERROR(AND(K76&lt;&gt;"",K76&gt;=TODAY(),K76&lt;=TODAY()+Assumptions!$G$5,M76&lt;&gt;Assumptions!$D$9),FALSE),"Check: follow-up soon","")))))))))</f>
        <v/>
      </c>
    </row>
    <row r="77" ht="30" customHeight="1">
      <c r="A77" s="15" t="n"/>
      <c r="B77" s="15" t="n"/>
      <c r="C77" s="15" t="n"/>
      <c r="D77" s="16" t="n"/>
      <c r="E77" s="16" t="n"/>
      <c r="F77" s="17" t="n"/>
      <c r="G77" s="15" t="n"/>
      <c r="H77" s="17" t="n"/>
      <c r="I77" s="16" t="n"/>
      <c r="J77" s="16" t="n"/>
      <c r="K77" s="17" t="n"/>
      <c r="L77" s="15" t="n"/>
      <c r="M77" s="15" t="n"/>
      <c r="N77" s="18">
        <f>IF(OR(F77="",H77=""),"",IFERROR(H77-F77,""))</f>
        <v/>
      </c>
      <c r="O77" s="19">
        <f>IF(A77="","",IF(COUNTIF($A$5:$A$104,A77)&gt;1,"Check: duplicate ID",IF(OR(B77="",C77="",D77="",E77="",F77="",L77="",M77=""),"Check: missing core field",IF(AND(H77&lt;&gt;"",F77&lt;&gt;"",H77&lt;F77),"Check: date order",IF(AND(M77=Assumptions!$D$7,H77=""),"Check: add delivery date",IF(AND(H77&lt;&gt;"",G77=""),"Check: add delivery method",IF(AND(H77&lt;&gt;"",J77=""),"Check: add evidence",IF(AND(K77&lt;&gt;"",K77&lt;TODAY(),M77&lt;&gt;Assumptions!$D$9),"Check: follow-up overdue",IF(IFERROR(AND(K77&lt;&gt;"",K77&gt;=TODAY(),K77&lt;=TODAY()+Assumptions!$G$5,M77&lt;&gt;Assumptions!$D$9),FALSE),"Check: follow-up soon","")))))))))</f>
        <v/>
      </c>
    </row>
    <row r="78" ht="30" customHeight="1">
      <c r="A78" s="15" t="n"/>
      <c r="B78" s="15" t="n"/>
      <c r="C78" s="15" t="n"/>
      <c r="D78" s="16" t="n"/>
      <c r="E78" s="16" t="n"/>
      <c r="F78" s="17" t="n"/>
      <c r="G78" s="15" t="n"/>
      <c r="H78" s="17" t="n"/>
      <c r="I78" s="16" t="n"/>
      <c r="J78" s="16" t="n"/>
      <c r="K78" s="17" t="n"/>
      <c r="L78" s="15" t="n"/>
      <c r="M78" s="15" t="n"/>
      <c r="N78" s="20">
        <f>IF(OR(F78="",H78=""),"",IFERROR(H78-F78,""))</f>
        <v/>
      </c>
      <c r="O78" s="21">
        <f>IF(A78="","",IF(COUNTIF($A$5:$A$104,A78)&gt;1,"Check: duplicate ID",IF(OR(B78="",C78="",D78="",E78="",F78="",L78="",M78=""),"Check: missing core field",IF(AND(H78&lt;&gt;"",F78&lt;&gt;"",H78&lt;F78),"Check: date order",IF(AND(M78=Assumptions!$D$7,H78=""),"Check: add delivery date",IF(AND(H78&lt;&gt;"",G78=""),"Check: add delivery method",IF(AND(H78&lt;&gt;"",J78=""),"Check: add evidence",IF(AND(K78&lt;&gt;"",K78&lt;TODAY(),M78&lt;&gt;Assumptions!$D$9),"Check: follow-up overdue",IF(IFERROR(AND(K78&lt;&gt;"",K78&gt;=TODAY(),K78&lt;=TODAY()+Assumptions!$G$5,M78&lt;&gt;Assumptions!$D$9),FALSE),"Check: follow-up soon","")))))))))</f>
        <v/>
      </c>
    </row>
    <row r="79" ht="30" customHeight="1">
      <c r="A79" s="15" t="n"/>
      <c r="B79" s="15" t="n"/>
      <c r="C79" s="15" t="n"/>
      <c r="D79" s="16" t="n"/>
      <c r="E79" s="16" t="n"/>
      <c r="F79" s="17" t="n"/>
      <c r="G79" s="15" t="n"/>
      <c r="H79" s="17" t="n"/>
      <c r="I79" s="16" t="n"/>
      <c r="J79" s="16" t="n"/>
      <c r="K79" s="17" t="n"/>
      <c r="L79" s="15" t="n"/>
      <c r="M79" s="15" t="n"/>
      <c r="N79" s="18">
        <f>IF(OR(F79="",H79=""),"",IFERROR(H79-F79,""))</f>
        <v/>
      </c>
      <c r="O79" s="19">
        <f>IF(A79="","",IF(COUNTIF($A$5:$A$104,A79)&gt;1,"Check: duplicate ID",IF(OR(B79="",C79="",D79="",E79="",F79="",L79="",M79=""),"Check: missing core field",IF(AND(H79&lt;&gt;"",F79&lt;&gt;"",H79&lt;F79),"Check: date order",IF(AND(M79=Assumptions!$D$7,H79=""),"Check: add delivery date",IF(AND(H79&lt;&gt;"",G79=""),"Check: add delivery method",IF(AND(H79&lt;&gt;"",J79=""),"Check: add evidence",IF(AND(K79&lt;&gt;"",K79&lt;TODAY(),M79&lt;&gt;Assumptions!$D$9),"Check: follow-up overdue",IF(IFERROR(AND(K79&lt;&gt;"",K79&gt;=TODAY(),K79&lt;=TODAY()+Assumptions!$G$5,M79&lt;&gt;Assumptions!$D$9),FALSE),"Check: follow-up soon","")))))))))</f>
        <v/>
      </c>
    </row>
    <row r="80" ht="30" customHeight="1">
      <c r="A80" s="15" t="n"/>
      <c r="B80" s="15" t="n"/>
      <c r="C80" s="15" t="n"/>
      <c r="D80" s="16" t="n"/>
      <c r="E80" s="16" t="n"/>
      <c r="F80" s="17" t="n"/>
      <c r="G80" s="15" t="n"/>
      <c r="H80" s="17" t="n"/>
      <c r="I80" s="16" t="n"/>
      <c r="J80" s="16" t="n"/>
      <c r="K80" s="17" t="n"/>
      <c r="L80" s="15" t="n"/>
      <c r="M80" s="15" t="n"/>
      <c r="N80" s="20">
        <f>IF(OR(F80="",H80=""),"",IFERROR(H80-F80,""))</f>
        <v/>
      </c>
      <c r="O80" s="21">
        <f>IF(A80="","",IF(COUNTIF($A$5:$A$104,A80)&gt;1,"Check: duplicate ID",IF(OR(B80="",C80="",D80="",E80="",F80="",L80="",M80=""),"Check: missing core field",IF(AND(H80&lt;&gt;"",F80&lt;&gt;"",H80&lt;F80),"Check: date order",IF(AND(M80=Assumptions!$D$7,H80=""),"Check: add delivery date",IF(AND(H80&lt;&gt;"",G80=""),"Check: add delivery method",IF(AND(H80&lt;&gt;"",J80=""),"Check: add evidence",IF(AND(K80&lt;&gt;"",K80&lt;TODAY(),M80&lt;&gt;Assumptions!$D$9),"Check: follow-up overdue",IF(IFERROR(AND(K80&lt;&gt;"",K80&gt;=TODAY(),K80&lt;=TODAY()+Assumptions!$G$5,M80&lt;&gt;Assumptions!$D$9),FALSE),"Check: follow-up soon","")))))))))</f>
        <v/>
      </c>
    </row>
    <row r="81" ht="30" customHeight="1">
      <c r="A81" s="15" t="n"/>
      <c r="B81" s="15" t="n"/>
      <c r="C81" s="15" t="n"/>
      <c r="D81" s="16" t="n"/>
      <c r="E81" s="16" t="n"/>
      <c r="F81" s="17" t="n"/>
      <c r="G81" s="15" t="n"/>
      <c r="H81" s="17" t="n"/>
      <c r="I81" s="16" t="n"/>
      <c r="J81" s="16" t="n"/>
      <c r="K81" s="17" t="n"/>
      <c r="L81" s="15" t="n"/>
      <c r="M81" s="15" t="n"/>
      <c r="N81" s="18">
        <f>IF(OR(F81="",H81=""),"",IFERROR(H81-F81,""))</f>
        <v/>
      </c>
      <c r="O81" s="19">
        <f>IF(A81="","",IF(COUNTIF($A$5:$A$104,A81)&gt;1,"Check: duplicate ID",IF(OR(B81="",C81="",D81="",E81="",F81="",L81="",M81=""),"Check: missing core field",IF(AND(H81&lt;&gt;"",F81&lt;&gt;"",H81&lt;F81),"Check: date order",IF(AND(M81=Assumptions!$D$7,H81=""),"Check: add delivery date",IF(AND(H81&lt;&gt;"",G81=""),"Check: add delivery method",IF(AND(H81&lt;&gt;"",J81=""),"Check: add evidence",IF(AND(K81&lt;&gt;"",K81&lt;TODAY(),M81&lt;&gt;Assumptions!$D$9),"Check: follow-up overdue",IF(IFERROR(AND(K81&lt;&gt;"",K81&gt;=TODAY(),K81&lt;=TODAY()+Assumptions!$G$5,M81&lt;&gt;Assumptions!$D$9),FALSE),"Check: follow-up soon","")))))))))</f>
        <v/>
      </c>
    </row>
    <row r="82" ht="30" customHeight="1">
      <c r="A82" s="15" t="n"/>
      <c r="B82" s="15" t="n"/>
      <c r="C82" s="15" t="n"/>
      <c r="D82" s="16" t="n"/>
      <c r="E82" s="16" t="n"/>
      <c r="F82" s="17" t="n"/>
      <c r="G82" s="15" t="n"/>
      <c r="H82" s="17" t="n"/>
      <c r="I82" s="16" t="n"/>
      <c r="J82" s="16" t="n"/>
      <c r="K82" s="17" t="n"/>
      <c r="L82" s="15" t="n"/>
      <c r="M82" s="15" t="n"/>
      <c r="N82" s="20">
        <f>IF(OR(F82="",H82=""),"",IFERROR(H82-F82,""))</f>
        <v/>
      </c>
      <c r="O82" s="21">
        <f>IF(A82="","",IF(COUNTIF($A$5:$A$104,A82)&gt;1,"Check: duplicate ID",IF(OR(B82="",C82="",D82="",E82="",F82="",L82="",M82=""),"Check: missing core field",IF(AND(H82&lt;&gt;"",F82&lt;&gt;"",H82&lt;F82),"Check: date order",IF(AND(M82=Assumptions!$D$7,H82=""),"Check: add delivery date",IF(AND(H82&lt;&gt;"",G82=""),"Check: add delivery method",IF(AND(H82&lt;&gt;"",J82=""),"Check: add evidence",IF(AND(K82&lt;&gt;"",K82&lt;TODAY(),M82&lt;&gt;Assumptions!$D$9),"Check: follow-up overdue",IF(IFERROR(AND(K82&lt;&gt;"",K82&gt;=TODAY(),K82&lt;=TODAY()+Assumptions!$G$5,M82&lt;&gt;Assumptions!$D$9),FALSE),"Check: follow-up soon","")))))))))</f>
        <v/>
      </c>
    </row>
    <row r="83" ht="30" customHeight="1">
      <c r="A83" s="15" t="n"/>
      <c r="B83" s="15" t="n"/>
      <c r="C83" s="15" t="n"/>
      <c r="D83" s="16" t="n"/>
      <c r="E83" s="16" t="n"/>
      <c r="F83" s="17" t="n"/>
      <c r="G83" s="15" t="n"/>
      <c r="H83" s="17" t="n"/>
      <c r="I83" s="16" t="n"/>
      <c r="J83" s="16" t="n"/>
      <c r="K83" s="17" t="n"/>
      <c r="L83" s="15" t="n"/>
      <c r="M83" s="15" t="n"/>
      <c r="N83" s="18">
        <f>IF(OR(F83="",H83=""),"",IFERROR(H83-F83,""))</f>
        <v/>
      </c>
      <c r="O83" s="19">
        <f>IF(A83="","",IF(COUNTIF($A$5:$A$104,A83)&gt;1,"Check: duplicate ID",IF(OR(B83="",C83="",D83="",E83="",F83="",L83="",M83=""),"Check: missing core field",IF(AND(H83&lt;&gt;"",F83&lt;&gt;"",H83&lt;F83),"Check: date order",IF(AND(M83=Assumptions!$D$7,H83=""),"Check: add delivery date",IF(AND(H83&lt;&gt;"",G83=""),"Check: add delivery method",IF(AND(H83&lt;&gt;"",J83=""),"Check: add evidence",IF(AND(K83&lt;&gt;"",K83&lt;TODAY(),M83&lt;&gt;Assumptions!$D$9),"Check: follow-up overdue",IF(IFERROR(AND(K83&lt;&gt;"",K83&gt;=TODAY(),K83&lt;=TODAY()+Assumptions!$G$5,M83&lt;&gt;Assumptions!$D$9),FALSE),"Check: follow-up soon","")))))))))</f>
        <v/>
      </c>
    </row>
    <row r="84" ht="30" customHeight="1">
      <c r="A84" s="15" t="n"/>
      <c r="B84" s="15" t="n"/>
      <c r="C84" s="15" t="n"/>
      <c r="D84" s="16" t="n"/>
      <c r="E84" s="16" t="n"/>
      <c r="F84" s="17" t="n"/>
      <c r="G84" s="15" t="n"/>
      <c r="H84" s="17" t="n"/>
      <c r="I84" s="16" t="n"/>
      <c r="J84" s="16" t="n"/>
      <c r="K84" s="17" t="n"/>
      <c r="L84" s="15" t="n"/>
      <c r="M84" s="15" t="n"/>
      <c r="N84" s="20">
        <f>IF(OR(F84="",H84=""),"",IFERROR(H84-F84,""))</f>
        <v/>
      </c>
      <c r="O84" s="21">
        <f>IF(A84="","",IF(COUNTIF($A$5:$A$104,A84)&gt;1,"Check: duplicate ID",IF(OR(B84="",C84="",D84="",E84="",F84="",L84="",M84=""),"Check: missing core field",IF(AND(H84&lt;&gt;"",F84&lt;&gt;"",H84&lt;F84),"Check: date order",IF(AND(M84=Assumptions!$D$7,H84=""),"Check: add delivery date",IF(AND(H84&lt;&gt;"",G84=""),"Check: add delivery method",IF(AND(H84&lt;&gt;"",J84=""),"Check: add evidence",IF(AND(K84&lt;&gt;"",K84&lt;TODAY(),M84&lt;&gt;Assumptions!$D$9),"Check: follow-up overdue",IF(IFERROR(AND(K84&lt;&gt;"",K84&gt;=TODAY(),K84&lt;=TODAY()+Assumptions!$G$5,M84&lt;&gt;Assumptions!$D$9),FALSE),"Check: follow-up soon","")))))))))</f>
        <v/>
      </c>
    </row>
    <row r="85" ht="30" customHeight="1">
      <c r="A85" s="15" t="n"/>
      <c r="B85" s="15" t="n"/>
      <c r="C85" s="15" t="n"/>
      <c r="D85" s="16" t="n"/>
      <c r="E85" s="16" t="n"/>
      <c r="F85" s="17" t="n"/>
      <c r="G85" s="15" t="n"/>
      <c r="H85" s="17" t="n"/>
      <c r="I85" s="16" t="n"/>
      <c r="J85" s="16" t="n"/>
      <c r="K85" s="17" t="n"/>
      <c r="L85" s="15" t="n"/>
      <c r="M85" s="15" t="n"/>
      <c r="N85" s="18">
        <f>IF(OR(F85="",H85=""),"",IFERROR(H85-F85,""))</f>
        <v/>
      </c>
      <c r="O85" s="19">
        <f>IF(A85="","",IF(COUNTIF($A$5:$A$104,A85)&gt;1,"Check: duplicate ID",IF(OR(B85="",C85="",D85="",E85="",F85="",L85="",M85=""),"Check: missing core field",IF(AND(H85&lt;&gt;"",F85&lt;&gt;"",H85&lt;F85),"Check: date order",IF(AND(M85=Assumptions!$D$7,H85=""),"Check: add delivery date",IF(AND(H85&lt;&gt;"",G85=""),"Check: add delivery method",IF(AND(H85&lt;&gt;"",J85=""),"Check: add evidence",IF(AND(K85&lt;&gt;"",K85&lt;TODAY(),M85&lt;&gt;Assumptions!$D$9),"Check: follow-up overdue",IF(IFERROR(AND(K85&lt;&gt;"",K85&gt;=TODAY(),K85&lt;=TODAY()+Assumptions!$G$5,M85&lt;&gt;Assumptions!$D$9),FALSE),"Check: follow-up soon","")))))))))</f>
        <v/>
      </c>
    </row>
    <row r="86" ht="30" customHeight="1">
      <c r="A86" s="15" t="n"/>
      <c r="B86" s="15" t="n"/>
      <c r="C86" s="15" t="n"/>
      <c r="D86" s="16" t="n"/>
      <c r="E86" s="16" t="n"/>
      <c r="F86" s="17" t="n"/>
      <c r="G86" s="15" t="n"/>
      <c r="H86" s="17" t="n"/>
      <c r="I86" s="16" t="n"/>
      <c r="J86" s="16" t="n"/>
      <c r="K86" s="17" t="n"/>
      <c r="L86" s="15" t="n"/>
      <c r="M86" s="15" t="n"/>
      <c r="N86" s="20">
        <f>IF(OR(F86="",H86=""),"",IFERROR(H86-F86,""))</f>
        <v/>
      </c>
      <c r="O86" s="21">
        <f>IF(A86="","",IF(COUNTIF($A$5:$A$104,A86)&gt;1,"Check: duplicate ID",IF(OR(B86="",C86="",D86="",E86="",F86="",L86="",M86=""),"Check: missing core field",IF(AND(H86&lt;&gt;"",F86&lt;&gt;"",H86&lt;F86),"Check: date order",IF(AND(M86=Assumptions!$D$7,H86=""),"Check: add delivery date",IF(AND(H86&lt;&gt;"",G86=""),"Check: add delivery method",IF(AND(H86&lt;&gt;"",J86=""),"Check: add evidence",IF(AND(K86&lt;&gt;"",K86&lt;TODAY(),M86&lt;&gt;Assumptions!$D$9),"Check: follow-up overdue",IF(IFERROR(AND(K86&lt;&gt;"",K86&gt;=TODAY(),K86&lt;=TODAY()+Assumptions!$G$5,M86&lt;&gt;Assumptions!$D$9),FALSE),"Check: follow-up soon","")))))))))</f>
        <v/>
      </c>
    </row>
    <row r="87" ht="30" customHeight="1">
      <c r="A87" s="15" t="n"/>
      <c r="B87" s="15" t="n"/>
      <c r="C87" s="15" t="n"/>
      <c r="D87" s="16" t="n"/>
      <c r="E87" s="16" t="n"/>
      <c r="F87" s="17" t="n"/>
      <c r="G87" s="15" t="n"/>
      <c r="H87" s="17" t="n"/>
      <c r="I87" s="16" t="n"/>
      <c r="J87" s="16" t="n"/>
      <c r="K87" s="17" t="n"/>
      <c r="L87" s="15" t="n"/>
      <c r="M87" s="15" t="n"/>
      <c r="N87" s="18">
        <f>IF(OR(F87="",H87=""),"",IFERROR(H87-F87,""))</f>
        <v/>
      </c>
      <c r="O87" s="19">
        <f>IF(A87="","",IF(COUNTIF($A$5:$A$104,A87)&gt;1,"Check: duplicate ID",IF(OR(B87="",C87="",D87="",E87="",F87="",L87="",M87=""),"Check: missing core field",IF(AND(H87&lt;&gt;"",F87&lt;&gt;"",H87&lt;F87),"Check: date order",IF(AND(M87=Assumptions!$D$7,H87=""),"Check: add delivery date",IF(AND(H87&lt;&gt;"",G87=""),"Check: add delivery method",IF(AND(H87&lt;&gt;"",J87=""),"Check: add evidence",IF(AND(K87&lt;&gt;"",K87&lt;TODAY(),M87&lt;&gt;Assumptions!$D$9),"Check: follow-up overdue",IF(IFERROR(AND(K87&lt;&gt;"",K87&gt;=TODAY(),K87&lt;=TODAY()+Assumptions!$G$5,M87&lt;&gt;Assumptions!$D$9),FALSE),"Check: follow-up soon","")))))))))</f>
        <v/>
      </c>
    </row>
    <row r="88" ht="30" customHeight="1">
      <c r="A88" s="15" t="n"/>
      <c r="B88" s="15" t="n"/>
      <c r="C88" s="15" t="n"/>
      <c r="D88" s="16" t="n"/>
      <c r="E88" s="16" t="n"/>
      <c r="F88" s="17" t="n"/>
      <c r="G88" s="15" t="n"/>
      <c r="H88" s="17" t="n"/>
      <c r="I88" s="16" t="n"/>
      <c r="J88" s="16" t="n"/>
      <c r="K88" s="17" t="n"/>
      <c r="L88" s="15" t="n"/>
      <c r="M88" s="15" t="n"/>
      <c r="N88" s="20">
        <f>IF(OR(F88="",H88=""),"",IFERROR(H88-F88,""))</f>
        <v/>
      </c>
      <c r="O88" s="21">
        <f>IF(A88="","",IF(COUNTIF($A$5:$A$104,A88)&gt;1,"Check: duplicate ID",IF(OR(B88="",C88="",D88="",E88="",F88="",L88="",M88=""),"Check: missing core field",IF(AND(H88&lt;&gt;"",F88&lt;&gt;"",H88&lt;F88),"Check: date order",IF(AND(M88=Assumptions!$D$7,H88=""),"Check: add delivery date",IF(AND(H88&lt;&gt;"",G88=""),"Check: add delivery method",IF(AND(H88&lt;&gt;"",J88=""),"Check: add evidence",IF(AND(K88&lt;&gt;"",K88&lt;TODAY(),M88&lt;&gt;Assumptions!$D$9),"Check: follow-up overdue",IF(IFERROR(AND(K88&lt;&gt;"",K88&gt;=TODAY(),K88&lt;=TODAY()+Assumptions!$G$5,M88&lt;&gt;Assumptions!$D$9),FALSE),"Check: follow-up soon","")))))))))</f>
        <v/>
      </c>
    </row>
    <row r="89" ht="30" customHeight="1">
      <c r="A89" s="15" t="n"/>
      <c r="B89" s="15" t="n"/>
      <c r="C89" s="15" t="n"/>
      <c r="D89" s="16" t="n"/>
      <c r="E89" s="16" t="n"/>
      <c r="F89" s="17" t="n"/>
      <c r="G89" s="15" t="n"/>
      <c r="H89" s="17" t="n"/>
      <c r="I89" s="16" t="n"/>
      <c r="J89" s="16" t="n"/>
      <c r="K89" s="17" t="n"/>
      <c r="L89" s="15" t="n"/>
      <c r="M89" s="15" t="n"/>
      <c r="N89" s="18">
        <f>IF(OR(F89="",H89=""),"",IFERROR(H89-F89,""))</f>
        <v/>
      </c>
      <c r="O89" s="19">
        <f>IF(A89="","",IF(COUNTIF($A$5:$A$104,A89)&gt;1,"Check: duplicate ID",IF(OR(B89="",C89="",D89="",E89="",F89="",L89="",M89=""),"Check: missing core field",IF(AND(H89&lt;&gt;"",F89&lt;&gt;"",H89&lt;F89),"Check: date order",IF(AND(M89=Assumptions!$D$7,H89=""),"Check: add delivery date",IF(AND(H89&lt;&gt;"",G89=""),"Check: add delivery method",IF(AND(H89&lt;&gt;"",J89=""),"Check: add evidence",IF(AND(K89&lt;&gt;"",K89&lt;TODAY(),M89&lt;&gt;Assumptions!$D$9),"Check: follow-up overdue",IF(IFERROR(AND(K89&lt;&gt;"",K89&gt;=TODAY(),K89&lt;=TODAY()+Assumptions!$G$5,M89&lt;&gt;Assumptions!$D$9),FALSE),"Check: follow-up soon","")))))))))</f>
        <v/>
      </c>
    </row>
    <row r="90" ht="30" customHeight="1">
      <c r="A90" s="15" t="n"/>
      <c r="B90" s="15" t="n"/>
      <c r="C90" s="15" t="n"/>
      <c r="D90" s="16" t="n"/>
      <c r="E90" s="16" t="n"/>
      <c r="F90" s="17" t="n"/>
      <c r="G90" s="15" t="n"/>
      <c r="H90" s="17" t="n"/>
      <c r="I90" s="16" t="n"/>
      <c r="J90" s="16" t="n"/>
      <c r="K90" s="17" t="n"/>
      <c r="L90" s="15" t="n"/>
      <c r="M90" s="15" t="n"/>
      <c r="N90" s="20">
        <f>IF(OR(F90="",H90=""),"",IFERROR(H90-F90,""))</f>
        <v/>
      </c>
      <c r="O90" s="21">
        <f>IF(A90="","",IF(COUNTIF($A$5:$A$104,A90)&gt;1,"Check: duplicate ID",IF(OR(B90="",C90="",D90="",E90="",F90="",L90="",M90=""),"Check: missing core field",IF(AND(H90&lt;&gt;"",F90&lt;&gt;"",H90&lt;F90),"Check: date order",IF(AND(M90=Assumptions!$D$7,H90=""),"Check: add delivery date",IF(AND(H90&lt;&gt;"",G90=""),"Check: add delivery method",IF(AND(H90&lt;&gt;"",J90=""),"Check: add evidence",IF(AND(K90&lt;&gt;"",K90&lt;TODAY(),M90&lt;&gt;Assumptions!$D$9),"Check: follow-up overdue",IF(IFERROR(AND(K90&lt;&gt;"",K90&gt;=TODAY(),K90&lt;=TODAY()+Assumptions!$G$5,M90&lt;&gt;Assumptions!$D$9),FALSE),"Check: follow-up soon","")))))))))</f>
        <v/>
      </c>
    </row>
    <row r="91" ht="30" customHeight="1">
      <c r="A91" s="15" t="n"/>
      <c r="B91" s="15" t="n"/>
      <c r="C91" s="15" t="n"/>
      <c r="D91" s="16" t="n"/>
      <c r="E91" s="16" t="n"/>
      <c r="F91" s="17" t="n"/>
      <c r="G91" s="15" t="n"/>
      <c r="H91" s="17" t="n"/>
      <c r="I91" s="16" t="n"/>
      <c r="J91" s="16" t="n"/>
      <c r="K91" s="17" t="n"/>
      <c r="L91" s="15" t="n"/>
      <c r="M91" s="15" t="n"/>
      <c r="N91" s="18">
        <f>IF(OR(F91="",H91=""),"",IFERROR(H91-F91,""))</f>
        <v/>
      </c>
      <c r="O91" s="19">
        <f>IF(A91="","",IF(COUNTIF($A$5:$A$104,A91)&gt;1,"Check: duplicate ID",IF(OR(B91="",C91="",D91="",E91="",F91="",L91="",M91=""),"Check: missing core field",IF(AND(H91&lt;&gt;"",F91&lt;&gt;"",H91&lt;F91),"Check: date order",IF(AND(M91=Assumptions!$D$7,H91=""),"Check: add delivery date",IF(AND(H91&lt;&gt;"",G91=""),"Check: add delivery method",IF(AND(H91&lt;&gt;"",J91=""),"Check: add evidence",IF(AND(K91&lt;&gt;"",K91&lt;TODAY(),M91&lt;&gt;Assumptions!$D$9),"Check: follow-up overdue",IF(IFERROR(AND(K91&lt;&gt;"",K91&gt;=TODAY(),K91&lt;=TODAY()+Assumptions!$G$5,M91&lt;&gt;Assumptions!$D$9),FALSE),"Check: follow-up soon","")))))))))</f>
        <v/>
      </c>
    </row>
    <row r="92" ht="30" customHeight="1">
      <c r="A92" s="15" t="n"/>
      <c r="B92" s="15" t="n"/>
      <c r="C92" s="15" t="n"/>
      <c r="D92" s="16" t="n"/>
      <c r="E92" s="16" t="n"/>
      <c r="F92" s="17" t="n"/>
      <c r="G92" s="15" t="n"/>
      <c r="H92" s="17" t="n"/>
      <c r="I92" s="16" t="n"/>
      <c r="J92" s="16" t="n"/>
      <c r="K92" s="17" t="n"/>
      <c r="L92" s="15" t="n"/>
      <c r="M92" s="15" t="n"/>
      <c r="N92" s="20">
        <f>IF(OR(F92="",H92=""),"",IFERROR(H92-F92,""))</f>
        <v/>
      </c>
      <c r="O92" s="21">
        <f>IF(A92="","",IF(COUNTIF($A$5:$A$104,A92)&gt;1,"Check: duplicate ID",IF(OR(B92="",C92="",D92="",E92="",F92="",L92="",M92=""),"Check: missing core field",IF(AND(H92&lt;&gt;"",F92&lt;&gt;"",H92&lt;F92),"Check: date order",IF(AND(M92=Assumptions!$D$7,H92=""),"Check: add delivery date",IF(AND(H92&lt;&gt;"",G92=""),"Check: add delivery method",IF(AND(H92&lt;&gt;"",J92=""),"Check: add evidence",IF(AND(K92&lt;&gt;"",K92&lt;TODAY(),M92&lt;&gt;Assumptions!$D$9),"Check: follow-up overdue",IF(IFERROR(AND(K92&lt;&gt;"",K92&gt;=TODAY(),K92&lt;=TODAY()+Assumptions!$G$5,M92&lt;&gt;Assumptions!$D$9),FALSE),"Check: follow-up soon","")))))))))</f>
        <v/>
      </c>
    </row>
    <row r="93" ht="30" customHeight="1">
      <c r="A93" s="15" t="n"/>
      <c r="B93" s="15" t="n"/>
      <c r="C93" s="15" t="n"/>
      <c r="D93" s="16" t="n"/>
      <c r="E93" s="16" t="n"/>
      <c r="F93" s="17" t="n"/>
      <c r="G93" s="15" t="n"/>
      <c r="H93" s="17" t="n"/>
      <c r="I93" s="16" t="n"/>
      <c r="J93" s="16" t="n"/>
      <c r="K93" s="17" t="n"/>
      <c r="L93" s="15" t="n"/>
      <c r="M93" s="15" t="n"/>
      <c r="N93" s="18">
        <f>IF(OR(F93="",H93=""),"",IFERROR(H93-F93,""))</f>
        <v/>
      </c>
      <c r="O93" s="19">
        <f>IF(A93="","",IF(COUNTIF($A$5:$A$104,A93)&gt;1,"Check: duplicate ID",IF(OR(B93="",C93="",D93="",E93="",F93="",L93="",M93=""),"Check: missing core field",IF(AND(H93&lt;&gt;"",F93&lt;&gt;"",H93&lt;F93),"Check: date order",IF(AND(M93=Assumptions!$D$7,H93=""),"Check: add delivery date",IF(AND(H93&lt;&gt;"",G93=""),"Check: add delivery method",IF(AND(H93&lt;&gt;"",J93=""),"Check: add evidence",IF(AND(K93&lt;&gt;"",K93&lt;TODAY(),M93&lt;&gt;Assumptions!$D$9),"Check: follow-up overdue",IF(IFERROR(AND(K93&lt;&gt;"",K93&gt;=TODAY(),K93&lt;=TODAY()+Assumptions!$G$5,M93&lt;&gt;Assumptions!$D$9),FALSE),"Check: follow-up soon","")))))))))</f>
        <v/>
      </c>
    </row>
    <row r="94" ht="30" customHeight="1">
      <c r="A94" s="15" t="n"/>
      <c r="B94" s="15" t="n"/>
      <c r="C94" s="15" t="n"/>
      <c r="D94" s="16" t="n"/>
      <c r="E94" s="16" t="n"/>
      <c r="F94" s="17" t="n"/>
      <c r="G94" s="15" t="n"/>
      <c r="H94" s="17" t="n"/>
      <c r="I94" s="16" t="n"/>
      <c r="J94" s="16" t="n"/>
      <c r="K94" s="17" t="n"/>
      <c r="L94" s="15" t="n"/>
      <c r="M94" s="15" t="n"/>
      <c r="N94" s="20">
        <f>IF(OR(F94="",H94=""),"",IFERROR(H94-F94,""))</f>
        <v/>
      </c>
      <c r="O94" s="21">
        <f>IF(A94="","",IF(COUNTIF($A$5:$A$104,A94)&gt;1,"Check: duplicate ID",IF(OR(B94="",C94="",D94="",E94="",F94="",L94="",M94=""),"Check: missing core field",IF(AND(H94&lt;&gt;"",F94&lt;&gt;"",H94&lt;F94),"Check: date order",IF(AND(M94=Assumptions!$D$7,H94=""),"Check: add delivery date",IF(AND(H94&lt;&gt;"",G94=""),"Check: add delivery method",IF(AND(H94&lt;&gt;"",J94=""),"Check: add evidence",IF(AND(K94&lt;&gt;"",K94&lt;TODAY(),M94&lt;&gt;Assumptions!$D$9),"Check: follow-up overdue",IF(IFERROR(AND(K94&lt;&gt;"",K94&gt;=TODAY(),K94&lt;=TODAY()+Assumptions!$G$5,M94&lt;&gt;Assumptions!$D$9),FALSE),"Check: follow-up soon","")))))))))</f>
        <v/>
      </c>
    </row>
    <row r="95" ht="30" customHeight="1">
      <c r="A95" s="15" t="n"/>
      <c r="B95" s="15" t="n"/>
      <c r="C95" s="15" t="n"/>
      <c r="D95" s="16" t="n"/>
      <c r="E95" s="16" t="n"/>
      <c r="F95" s="17" t="n"/>
      <c r="G95" s="15" t="n"/>
      <c r="H95" s="17" t="n"/>
      <c r="I95" s="16" t="n"/>
      <c r="J95" s="16" t="n"/>
      <c r="K95" s="17" t="n"/>
      <c r="L95" s="15" t="n"/>
      <c r="M95" s="15" t="n"/>
      <c r="N95" s="18">
        <f>IF(OR(F95="",H95=""),"",IFERROR(H95-F95,""))</f>
        <v/>
      </c>
      <c r="O95" s="19">
        <f>IF(A95="","",IF(COUNTIF($A$5:$A$104,A95)&gt;1,"Check: duplicate ID",IF(OR(B95="",C95="",D95="",E95="",F95="",L95="",M95=""),"Check: missing core field",IF(AND(H95&lt;&gt;"",F95&lt;&gt;"",H95&lt;F95),"Check: date order",IF(AND(M95=Assumptions!$D$7,H95=""),"Check: add delivery date",IF(AND(H95&lt;&gt;"",G95=""),"Check: add delivery method",IF(AND(H95&lt;&gt;"",J95=""),"Check: add evidence",IF(AND(K95&lt;&gt;"",K95&lt;TODAY(),M95&lt;&gt;Assumptions!$D$9),"Check: follow-up overdue",IF(IFERROR(AND(K95&lt;&gt;"",K95&gt;=TODAY(),K95&lt;=TODAY()+Assumptions!$G$5,M95&lt;&gt;Assumptions!$D$9),FALSE),"Check: follow-up soon","")))))))))</f>
        <v/>
      </c>
    </row>
    <row r="96" ht="30" customHeight="1">
      <c r="A96" s="15" t="n"/>
      <c r="B96" s="15" t="n"/>
      <c r="C96" s="15" t="n"/>
      <c r="D96" s="16" t="n"/>
      <c r="E96" s="16" t="n"/>
      <c r="F96" s="17" t="n"/>
      <c r="G96" s="15" t="n"/>
      <c r="H96" s="17" t="n"/>
      <c r="I96" s="16" t="n"/>
      <c r="J96" s="16" t="n"/>
      <c r="K96" s="17" t="n"/>
      <c r="L96" s="15" t="n"/>
      <c r="M96" s="15" t="n"/>
      <c r="N96" s="20">
        <f>IF(OR(F96="",H96=""),"",IFERROR(H96-F96,""))</f>
        <v/>
      </c>
      <c r="O96" s="21">
        <f>IF(A96="","",IF(COUNTIF($A$5:$A$104,A96)&gt;1,"Check: duplicate ID",IF(OR(B96="",C96="",D96="",E96="",F96="",L96="",M96=""),"Check: missing core field",IF(AND(H96&lt;&gt;"",F96&lt;&gt;"",H96&lt;F96),"Check: date order",IF(AND(M96=Assumptions!$D$7,H96=""),"Check: add delivery date",IF(AND(H96&lt;&gt;"",G96=""),"Check: add delivery method",IF(AND(H96&lt;&gt;"",J96=""),"Check: add evidence",IF(AND(K96&lt;&gt;"",K96&lt;TODAY(),M96&lt;&gt;Assumptions!$D$9),"Check: follow-up overdue",IF(IFERROR(AND(K96&lt;&gt;"",K96&gt;=TODAY(),K96&lt;=TODAY()+Assumptions!$G$5,M96&lt;&gt;Assumptions!$D$9),FALSE),"Check: follow-up soon","")))))))))</f>
        <v/>
      </c>
    </row>
    <row r="97" ht="30" customHeight="1">
      <c r="A97" s="15" t="n"/>
      <c r="B97" s="15" t="n"/>
      <c r="C97" s="15" t="n"/>
      <c r="D97" s="16" t="n"/>
      <c r="E97" s="16" t="n"/>
      <c r="F97" s="17" t="n"/>
      <c r="G97" s="15" t="n"/>
      <c r="H97" s="17" t="n"/>
      <c r="I97" s="16" t="n"/>
      <c r="J97" s="16" t="n"/>
      <c r="K97" s="17" t="n"/>
      <c r="L97" s="15" t="n"/>
      <c r="M97" s="15" t="n"/>
      <c r="N97" s="18">
        <f>IF(OR(F97="",H97=""),"",IFERROR(H97-F97,""))</f>
        <v/>
      </c>
      <c r="O97" s="19">
        <f>IF(A97="","",IF(COUNTIF($A$5:$A$104,A97)&gt;1,"Check: duplicate ID",IF(OR(B97="",C97="",D97="",E97="",F97="",L97="",M97=""),"Check: missing core field",IF(AND(H97&lt;&gt;"",F97&lt;&gt;"",H97&lt;F97),"Check: date order",IF(AND(M97=Assumptions!$D$7,H97=""),"Check: add delivery date",IF(AND(H97&lt;&gt;"",G97=""),"Check: add delivery method",IF(AND(H97&lt;&gt;"",J97=""),"Check: add evidence",IF(AND(K97&lt;&gt;"",K97&lt;TODAY(),M97&lt;&gt;Assumptions!$D$9),"Check: follow-up overdue",IF(IFERROR(AND(K97&lt;&gt;"",K97&gt;=TODAY(),K97&lt;=TODAY()+Assumptions!$G$5,M97&lt;&gt;Assumptions!$D$9),FALSE),"Check: follow-up soon","")))))))))</f>
        <v/>
      </c>
    </row>
    <row r="98" ht="30" customHeight="1">
      <c r="A98" s="15" t="n"/>
      <c r="B98" s="15" t="n"/>
      <c r="C98" s="15" t="n"/>
      <c r="D98" s="16" t="n"/>
      <c r="E98" s="16" t="n"/>
      <c r="F98" s="17" t="n"/>
      <c r="G98" s="15" t="n"/>
      <c r="H98" s="17" t="n"/>
      <c r="I98" s="16" t="n"/>
      <c r="J98" s="16" t="n"/>
      <c r="K98" s="17" t="n"/>
      <c r="L98" s="15" t="n"/>
      <c r="M98" s="15" t="n"/>
      <c r="N98" s="20">
        <f>IF(OR(F98="",H98=""),"",IFERROR(H98-F98,""))</f>
        <v/>
      </c>
      <c r="O98" s="21">
        <f>IF(A98="","",IF(COUNTIF($A$5:$A$104,A98)&gt;1,"Check: duplicate ID",IF(OR(B98="",C98="",D98="",E98="",F98="",L98="",M98=""),"Check: missing core field",IF(AND(H98&lt;&gt;"",F98&lt;&gt;"",H98&lt;F98),"Check: date order",IF(AND(M98=Assumptions!$D$7,H98=""),"Check: add delivery date",IF(AND(H98&lt;&gt;"",G98=""),"Check: add delivery method",IF(AND(H98&lt;&gt;"",J98=""),"Check: add evidence",IF(AND(K98&lt;&gt;"",K98&lt;TODAY(),M98&lt;&gt;Assumptions!$D$9),"Check: follow-up overdue",IF(IFERROR(AND(K98&lt;&gt;"",K98&gt;=TODAY(),K98&lt;=TODAY()+Assumptions!$G$5,M98&lt;&gt;Assumptions!$D$9),FALSE),"Check: follow-up soon","")))))))))</f>
        <v/>
      </c>
    </row>
    <row r="99" ht="30" customHeight="1">
      <c r="A99" s="15" t="n"/>
      <c r="B99" s="15" t="n"/>
      <c r="C99" s="15" t="n"/>
      <c r="D99" s="16" t="n"/>
      <c r="E99" s="16" t="n"/>
      <c r="F99" s="17" t="n"/>
      <c r="G99" s="15" t="n"/>
      <c r="H99" s="17" t="n"/>
      <c r="I99" s="16" t="n"/>
      <c r="J99" s="16" t="n"/>
      <c r="K99" s="17" t="n"/>
      <c r="L99" s="15" t="n"/>
      <c r="M99" s="15" t="n"/>
      <c r="N99" s="18">
        <f>IF(OR(F99="",H99=""),"",IFERROR(H99-F99,""))</f>
        <v/>
      </c>
      <c r="O99" s="19">
        <f>IF(A99="","",IF(COUNTIF($A$5:$A$104,A99)&gt;1,"Check: duplicate ID",IF(OR(B99="",C99="",D99="",E99="",F99="",L99="",M99=""),"Check: missing core field",IF(AND(H99&lt;&gt;"",F99&lt;&gt;"",H99&lt;F99),"Check: date order",IF(AND(M99=Assumptions!$D$7,H99=""),"Check: add delivery date",IF(AND(H99&lt;&gt;"",G99=""),"Check: add delivery method",IF(AND(H99&lt;&gt;"",J99=""),"Check: add evidence",IF(AND(K99&lt;&gt;"",K99&lt;TODAY(),M99&lt;&gt;Assumptions!$D$9),"Check: follow-up overdue",IF(IFERROR(AND(K99&lt;&gt;"",K99&gt;=TODAY(),K99&lt;=TODAY()+Assumptions!$G$5,M99&lt;&gt;Assumptions!$D$9),FALSE),"Check: follow-up soon","")))))))))</f>
        <v/>
      </c>
    </row>
    <row r="100" ht="30" customHeight="1">
      <c r="A100" s="15" t="n"/>
      <c r="B100" s="15" t="n"/>
      <c r="C100" s="15" t="n"/>
      <c r="D100" s="16" t="n"/>
      <c r="E100" s="16" t="n"/>
      <c r="F100" s="17" t="n"/>
      <c r="G100" s="15" t="n"/>
      <c r="H100" s="17" t="n"/>
      <c r="I100" s="16" t="n"/>
      <c r="J100" s="16" t="n"/>
      <c r="K100" s="17" t="n"/>
      <c r="L100" s="15" t="n"/>
      <c r="M100" s="15" t="n"/>
      <c r="N100" s="20">
        <f>IF(OR(F100="",H100=""),"",IFERROR(H100-F100,""))</f>
        <v/>
      </c>
      <c r="O100" s="21">
        <f>IF(A100="","",IF(COUNTIF($A$5:$A$104,A100)&gt;1,"Check: duplicate ID",IF(OR(B100="",C100="",D100="",E100="",F100="",L100="",M100=""),"Check: missing core field",IF(AND(H100&lt;&gt;"",F100&lt;&gt;"",H100&lt;F100),"Check: date order",IF(AND(M100=Assumptions!$D$7,H100=""),"Check: add delivery date",IF(AND(H100&lt;&gt;"",G100=""),"Check: add delivery method",IF(AND(H100&lt;&gt;"",J100=""),"Check: add evidence",IF(AND(K100&lt;&gt;"",K100&lt;TODAY(),M100&lt;&gt;Assumptions!$D$9),"Check: follow-up overdue",IF(IFERROR(AND(K100&lt;&gt;"",K100&gt;=TODAY(),K100&lt;=TODAY()+Assumptions!$G$5,M100&lt;&gt;Assumptions!$D$9),FALSE),"Check: follow-up soon","")))))))))</f>
        <v/>
      </c>
    </row>
    <row r="101" ht="30" customHeight="1">
      <c r="A101" s="15" t="n"/>
      <c r="B101" s="15" t="n"/>
      <c r="C101" s="15" t="n"/>
      <c r="D101" s="16" t="n"/>
      <c r="E101" s="16" t="n"/>
      <c r="F101" s="17" t="n"/>
      <c r="G101" s="15" t="n"/>
      <c r="H101" s="17" t="n"/>
      <c r="I101" s="16" t="n"/>
      <c r="J101" s="16" t="n"/>
      <c r="K101" s="17" t="n"/>
      <c r="L101" s="15" t="n"/>
      <c r="M101" s="15" t="n"/>
      <c r="N101" s="18">
        <f>IF(OR(F101="",H101=""),"",IFERROR(H101-F101,""))</f>
        <v/>
      </c>
      <c r="O101" s="19">
        <f>IF(A101="","",IF(COUNTIF($A$5:$A$104,A101)&gt;1,"Check: duplicate ID",IF(OR(B101="",C101="",D101="",E101="",F101="",L101="",M101=""),"Check: missing core field",IF(AND(H101&lt;&gt;"",F101&lt;&gt;"",H101&lt;F101),"Check: date order",IF(AND(M101=Assumptions!$D$7,H101=""),"Check: add delivery date",IF(AND(H101&lt;&gt;"",G101=""),"Check: add delivery method",IF(AND(H101&lt;&gt;"",J101=""),"Check: add evidence",IF(AND(K101&lt;&gt;"",K101&lt;TODAY(),M101&lt;&gt;Assumptions!$D$9),"Check: follow-up overdue",IF(IFERROR(AND(K101&lt;&gt;"",K101&gt;=TODAY(),K101&lt;=TODAY()+Assumptions!$G$5,M101&lt;&gt;Assumptions!$D$9),FALSE),"Check: follow-up soon","")))))))))</f>
        <v/>
      </c>
    </row>
    <row r="102" ht="30" customHeight="1">
      <c r="A102" s="15" t="n"/>
      <c r="B102" s="15" t="n"/>
      <c r="C102" s="15" t="n"/>
      <c r="D102" s="16" t="n"/>
      <c r="E102" s="16" t="n"/>
      <c r="F102" s="17" t="n"/>
      <c r="G102" s="15" t="n"/>
      <c r="H102" s="17" t="n"/>
      <c r="I102" s="16" t="n"/>
      <c r="J102" s="16" t="n"/>
      <c r="K102" s="17" t="n"/>
      <c r="L102" s="15" t="n"/>
      <c r="M102" s="15" t="n"/>
      <c r="N102" s="20">
        <f>IF(OR(F102="",H102=""),"",IFERROR(H102-F102,""))</f>
        <v/>
      </c>
      <c r="O102" s="21">
        <f>IF(A102="","",IF(COUNTIF($A$5:$A$104,A102)&gt;1,"Check: duplicate ID",IF(OR(B102="",C102="",D102="",E102="",F102="",L102="",M102=""),"Check: missing core field",IF(AND(H102&lt;&gt;"",F102&lt;&gt;"",H102&lt;F102),"Check: date order",IF(AND(M102=Assumptions!$D$7,H102=""),"Check: add delivery date",IF(AND(H102&lt;&gt;"",G102=""),"Check: add delivery method",IF(AND(H102&lt;&gt;"",J102=""),"Check: add evidence",IF(AND(K102&lt;&gt;"",K102&lt;TODAY(),M102&lt;&gt;Assumptions!$D$9),"Check: follow-up overdue",IF(IFERROR(AND(K102&lt;&gt;"",K102&gt;=TODAY(),K102&lt;=TODAY()+Assumptions!$G$5,M102&lt;&gt;Assumptions!$D$9),FALSE),"Check: follow-up soon","")))))))))</f>
        <v/>
      </c>
    </row>
    <row r="103" ht="30" customHeight="1">
      <c r="A103" s="15" t="n"/>
      <c r="B103" s="15" t="n"/>
      <c r="C103" s="15" t="n"/>
      <c r="D103" s="16" t="n"/>
      <c r="E103" s="16" t="n"/>
      <c r="F103" s="17" t="n"/>
      <c r="G103" s="15" t="n"/>
      <c r="H103" s="17" t="n"/>
      <c r="I103" s="16" t="n"/>
      <c r="J103" s="16" t="n"/>
      <c r="K103" s="17" t="n"/>
      <c r="L103" s="15" t="n"/>
      <c r="M103" s="15" t="n"/>
      <c r="N103" s="18">
        <f>IF(OR(F103="",H103=""),"",IFERROR(H103-F103,""))</f>
        <v/>
      </c>
      <c r="O103" s="19">
        <f>IF(A103="","",IF(COUNTIF($A$5:$A$104,A103)&gt;1,"Check: duplicate ID",IF(OR(B103="",C103="",D103="",E103="",F103="",L103="",M103=""),"Check: missing core field",IF(AND(H103&lt;&gt;"",F103&lt;&gt;"",H103&lt;F103),"Check: date order",IF(AND(M103=Assumptions!$D$7,H103=""),"Check: add delivery date",IF(AND(H103&lt;&gt;"",G103=""),"Check: add delivery method",IF(AND(H103&lt;&gt;"",J103=""),"Check: add evidence",IF(AND(K103&lt;&gt;"",K103&lt;TODAY(),M103&lt;&gt;Assumptions!$D$9),"Check: follow-up overdue",IF(IFERROR(AND(K103&lt;&gt;"",K103&gt;=TODAY(),K103&lt;=TODAY()+Assumptions!$G$5,M103&lt;&gt;Assumptions!$D$9),FALSE),"Check: follow-up soon","")))))))))</f>
        <v/>
      </c>
    </row>
    <row r="104" ht="30" customHeight="1">
      <c r="A104" s="15" t="n"/>
      <c r="B104" s="15" t="n"/>
      <c r="C104" s="15" t="n"/>
      <c r="D104" s="16" t="n"/>
      <c r="E104" s="16" t="n"/>
      <c r="F104" s="17" t="n"/>
      <c r="G104" s="15" t="n"/>
      <c r="H104" s="17" t="n"/>
      <c r="I104" s="16" t="n"/>
      <c r="J104" s="16" t="n"/>
      <c r="K104" s="17" t="n"/>
      <c r="L104" s="15" t="n"/>
      <c r="M104" s="15" t="n"/>
      <c r="N104" s="20">
        <f>IF(OR(F104="",H104=""),"",IFERROR(H104-F104,""))</f>
        <v/>
      </c>
      <c r="O104" s="21">
        <f>IF(A104="","",IF(COUNTIF($A$5:$A$104,A104)&gt;1,"Check: duplicate ID",IF(OR(B104="",C104="",D104="",E104="",F104="",L104="",M104=""),"Check: missing core field",IF(AND(H104&lt;&gt;"",F104&lt;&gt;"",H104&lt;F104),"Check: date order",IF(AND(M104=Assumptions!$D$7,H104=""),"Check: add delivery date",IF(AND(H104&lt;&gt;"",G104=""),"Check: add delivery method",IF(AND(H104&lt;&gt;"",J104=""),"Check: add evidence",IF(AND(K104&lt;&gt;"",K104&lt;TODAY(),M104&lt;&gt;Assumptions!$D$9),"Check: follow-up overdue",IF(IFERROR(AND(K104&lt;&gt;"",K104&gt;=TODAY(),K104&lt;=TODAY()+Assumptions!$G$5,M104&lt;&gt;Assumptions!$D$9),FALSE),"Check: follow-up soon","")))))))))</f>
        <v/>
      </c>
    </row>
  </sheetData>
  <autoFilter ref="A4:O104"/>
  <mergeCells count="1">
    <mergeCell ref="A1:O2"/>
  </mergeCells>
  <conditionalFormatting sqref="A5:A104">
    <cfRule type="expression" priority="1" dxfId="0">
      <formula>AND($A5&lt;&gt;"",COUNTIF($A$5:$A$104,$A5)&gt;1)</formula>
    </cfRule>
  </conditionalFormatting>
  <conditionalFormatting sqref="K5:K104">
    <cfRule type="expression" priority="2" dxfId="0">
      <formula>AND($A5&lt;&gt;"",$K5&lt;&gt;"",$K5&lt;TODAY(),$M5&lt;&gt;"Closed")</formula>
    </cfRule>
  </conditionalFormatting>
  <conditionalFormatting sqref="M5:M104">
    <cfRule type="expression" priority="3" dxfId="1">
      <formula>$M5="Closed"</formula>
    </cfRule>
  </conditionalFormatting>
  <conditionalFormatting sqref="N5:N104">
    <cfRule type="expression" priority="4" dxfId="0">
      <formula>AND($N5&lt;&gt;"",$N5&lt;0)</formula>
    </cfRule>
  </conditionalFormatting>
  <conditionalFormatting sqref="O5:O104">
    <cfRule type="expression" priority="5" dxfId="0">
      <formula>$O5&lt;&gt;""</formula>
    </cfRule>
  </conditionalFormatting>
  <dataValidations count="5">
    <dataValidation sqref="E5:E104" showDropDown="0" showInputMessage="1" showErrorMessage="1" allowBlank="0" errorTitle="Choose a notice type" error="Select a notice type from the editable Assumptions list." promptTitle="Notice type" prompt="Choose the recordkeeping label that best fits the notice." type="list">
      <formula1>'Assumptions'!$A$5:$A$104</formula1>
    </dataValidation>
    <dataValidation sqref="G5:G104" showDropDown="0" showInputMessage="0" showErrorMessage="1" allowBlank="0" errorTitle="Choose a delivery method" error="Select a delivery method from the editable Assumptions list." type="list">
      <formula1>'Assumptions'!$B$5:$B$104</formula1>
    </dataValidation>
    <dataValidation sqref="L5:L104" showDropDown="0" showInputMessage="0" showErrorMessage="1" allowBlank="0" errorTitle="Choose a responsibility" error="Select a responsibility from the editable Assumptions list." type="list">
      <formula1>'Assumptions'!$C$5:$C$104</formula1>
    </dataValidation>
    <dataValidation sqref="M5:M104" showDropDown="0" showInputMessage="0" showErrorMessage="1" allowBlank="0" errorTitle="Choose a status" error="Select a status from the editable Assumptions list." type="list">
      <formula1>'Assumptions'!$D$5:$D$104</formula1>
    </dataValidation>
    <dataValidation sqref="F5:F104 H5:H104 K5:K104" showDropDown="0" showInputMessage="1" showErrorMessage="1" allowBlank="0" errorTitle="Check the date" error="Enter a date from 01/01/2000 through 12/31/2100." promptTitle="Date entry" prompt="Enter dates in MM/DD/YYYY format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27" customWidth="1" min="3" max="3"/>
    <col width="23" customWidth="1" min="4" max="4"/>
    <col width="3" customWidth="1" min="5" max="5"/>
    <col width="28" customWidth="1" min="6" max="6"/>
    <col width="12" customWidth="1" min="7" max="7"/>
  </cols>
  <sheetData>
    <row r="1" ht="24" customHeight="1">
      <c r="A1" s="1" t="inlineStr">
        <is>
          <t>Assumptions and Editable Lists</t>
        </is>
      </c>
      <c r="B1" s="24" t="n"/>
      <c r="C1" s="24" t="n"/>
      <c r="D1" s="24" t="n"/>
      <c r="E1" s="24" t="n"/>
      <c r="F1" s="24" t="n"/>
      <c r="G1" s="25" t="n"/>
    </row>
    <row r="2" ht="12" customHeight="1">
      <c r="A2" s="26" t="n"/>
      <c r="B2" s="27" t="n"/>
      <c r="C2" s="27" t="n"/>
      <c r="D2" s="27" t="n"/>
      <c r="E2" s="27" t="n"/>
      <c r="F2" s="27" t="n"/>
      <c r="G2" s="28" t="n"/>
    </row>
    <row r="3" ht="24" customHeight="1">
      <c r="A3" s="14" t="inlineStr">
        <is>
          <t>These are recordkeeping choices only. Edit or extend highlighted lists and confirm applicable notice and delivery requirements separately.</t>
        </is>
      </c>
    </row>
    <row r="4">
      <c r="A4" s="5" t="inlineStr">
        <is>
          <t>Notice Types</t>
        </is>
      </c>
      <c r="B4" s="5" t="inlineStr">
        <is>
          <t>Delivery Methods</t>
        </is>
      </c>
      <c r="C4" s="5" t="inlineStr">
        <is>
          <t>Responsibility Options</t>
        </is>
      </c>
      <c r="D4" s="5" t="inlineStr">
        <is>
          <t>Statuses</t>
        </is>
      </c>
      <c r="F4" s="3" t="inlineStr">
        <is>
          <t>Review Setting</t>
        </is>
      </c>
      <c r="G4" s="3" t="inlineStr">
        <is>
          <t>Value</t>
        </is>
      </c>
    </row>
    <row r="5" ht="22" customHeight="1">
      <c r="A5" s="16" t="inlineStr">
        <is>
          <t>Maintenance access notice</t>
        </is>
      </c>
      <c r="B5" s="16" t="inlineStr">
        <is>
          <t>Hand delivery</t>
        </is>
      </c>
      <c r="C5" s="16" t="inlineStr">
        <is>
          <t>Property manager</t>
        </is>
      </c>
      <c r="D5" s="16" t="inlineStr">
        <is>
          <t>Prepared</t>
        </is>
      </c>
      <c r="F5" s="22" t="inlineStr">
        <is>
          <t>Due-soon window (days)</t>
        </is>
      </c>
      <c r="G5" s="23" t="n">
        <v>3</v>
      </c>
    </row>
    <row r="6" ht="22" customHeight="1">
      <c r="A6" s="16" t="inlineStr">
        <is>
          <t>Routine inspection notice</t>
        </is>
      </c>
      <c r="B6" s="16" t="inlineStr">
        <is>
          <t>First-class mail</t>
        </is>
      </c>
      <c r="C6" s="16" t="inlineStr">
        <is>
          <t>Site staff</t>
        </is>
      </c>
      <c r="D6" s="16" t="inlineStr">
        <is>
          <t>Delivery attempted</t>
        </is>
      </c>
    </row>
    <row r="7" ht="22" customHeight="1">
      <c r="A7" s="16" t="inlineStr">
        <is>
          <t>Lease renewal reminder</t>
        </is>
      </c>
      <c r="B7" s="16" t="inlineStr">
        <is>
          <t>Certified mail</t>
        </is>
      </c>
      <c r="C7" s="16" t="inlineStr">
        <is>
          <t>Third-party courier</t>
        </is>
      </c>
      <c r="D7" s="16" t="inlineStr">
        <is>
          <t>Delivered</t>
        </is>
      </c>
    </row>
    <row r="8" ht="22" customHeight="1">
      <c r="A8" s="16" t="inlineStr">
        <is>
          <t>Community policy reminder</t>
        </is>
      </c>
      <c r="B8" s="16" t="inlineStr">
        <is>
          <t>Door posting</t>
        </is>
      </c>
      <c r="C8" s="16" t="inlineStr">
        <is>
          <t>Owner representative</t>
        </is>
      </c>
      <c r="D8" s="16" t="inlineStr">
        <is>
          <t>Follow-up pending</t>
        </is>
      </c>
    </row>
    <row r="9" ht="22" customHeight="1">
      <c r="A9" s="16" t="inlineStr">
        <is>
          <t>Balance reminder</t>
        </is>
      </c>
      <c r="B9" s="16" t="inlineStr">
        <is>
          <t>Email copy</t>
        </is>
      </c>
      <c r="C9" s="16" t="inlineStr">
        <is>
          <t>Other</t>
        </is>
      </c>
      <c r="D9" s="16" t="inlineStr">
        <is>
          <t>Closed</t>
        </is>
      </c>
    </row>
    <row r="10" ht="22" customHeight="1">
      <c r="A10" s="16" t="inlineStr">
        <is>
          <t>Parking reminder</t>
        </is>
      </c>
      <c r="B10" s="16" t="inlineStr">
        <is>
          <t>Courier</t>
        </is>
      </c>
      <c r="C10" s="16" t="n"/>
      <c r="D10" s="16" t="n"/>
    </row>
    <row r="11" ht="22" customHeight="1">
      <c r="A11" s="16" t="inlineStr">
        <is>
          <t>Nonrenewal notice record</t>
        </is>
      </c>
      <c r="B11" s="16" t="inlineStr">
        <is>
          <t>Other</t>
        </is>
      </c>
      <c r="C11" s="16" t="n"/>
      <c r="D11" s="16" t="n"/>
    </row>
    <row r="12" ht="22" customHeight="1">
      <c r="A12" s="16" t="inlineStr">
        <is>
          <t>Other manager-prepared notice</t>
        </is>
      </c>
      <c r="B12" s="16" t="n"/>
      <c r="C12" s="16" t="n"/>
      <c r="D12" s="16" t="n"/>
    </row>
    <row r="13" ht="22" customHeight="1">
      <c r="A13" s="16" t="n"/>
      <c r="B13" s="16" t="n"/>
      <c r="C13" s="16" t="n"/>
      <c r="D13" s="16" t="n"/>
    </row>
    <row r="14" ht="22" customHeight="1">
      <c r="A14" s="16" t="n"/>
      <c r="B14" s="16" t="n"/>
      <c r="C14" s="16" t="n"/>
      <c r="D14" s="16" t="n"/>
    </row>
    <row r="15" ht="22" customHeight="1">
      <c r="A15" s="16" t="n"/>
      <c r="B15" s="16" t="n"/>
      <c r="C15" s="16" t="n"/>
      <c r="D15" s="16" t="n"/>
    </row>
    <row r="16" ht="22" customHeight="1">
      <c r="A16" s="16" t="n"/>
      <c r="B16" s="16" t="n"/>
      <c r="C16" s="16" t="n"/>
      <c r="D16" s="16" t="n"/>
    </row>
    <row r="17" ht="22" customHeight="1">
      <c r="A17" s="16" t="n"/>
      <c r="B17" s="16" t="n"/>
      <c r="C17" s="16" t="n"/>
      <c r="D17" s="16" t="n"/>
    </row>
    <row r="18" ht="22" customHeight="1">
      <c r="A18" s="16" t="n"/>
      <c r="B18" s="16" t="n"/>
      <c r="C18" s="16" t="n"/>
      <c r="D18" s="16" t="n"/>
    </row>
    <row r="19" ht="22" customHeight="1">
      <c r="A19" s="16" t="n"/>
      <c r="B19" s="16" t="n"/>
      <c r="C19" s="16" t="n"/>
      <c r="D19" s="16" t="n"/>
    </row>
    <row r="20" ht="22" customHeight="1">
      <c r="A20" s="16" t="n"/>
      <c r="B20" s="16" t="n"/>
      <c r="C20" s="16" t="n"/>
      <c r="D20" s="16" t="n"/>
    </row>
    <row r="21" ht="22" customHeight="1">
      <c r="A21" s="16" t="n"/>
      <c r="B21" s="16" t="n"/>
      <c r="C21" s="16" t="n"/>
      <c r="D21" s="16" t="n"/>
    </row>
    <row r="22" ht="22" customHeight="1">
      <c r="A22" s="16" t="n"/>
      <c r="B22" s="16" t="n"/>
      <c r="C22" s="16" t="n"/>
      <c r="D22" s="16" t="n"/>
    </row>
    <row r="23" ht="22" customHeight="1">
      <c r="A23" s="16" t="n"/>
      <c r="B23" s="16" t="n"/>
      <c r="C23" s="16" t="n"/>
      <c r="D23" s="16" t="n"/>
    </row>
    <row r="24" ht="22" customHeight="1">
      <c r="A24" s="16" t="n"/>
      <c r="B24" s="16" t="n"/>
      <c r="C24" s="16" t="n"/>
      <c r="D24" s="16" t="n"/>
    </row>
    <row r="25" ht="22" customHeight="1">
      <c r="A25" s="16" t="n"/>
      <c r="B25" s="16" t="n"/>
      <c r="C25" s="16" t="n"/>
      <c r="D25" s="16" t="n"/>
    </row>
    <row r="26" ht="22" customHeight="1">
      <c r="A26" s="16" t="n"/>
      <c r="B26" s="16" t="n"/>
      <c r="C26" s="16" t="n"/>
      <c r="D26" s="16" t="n"/>
    </row>
    <row r="27" ht="22" customHeight="1">
      <c r="A27" s="16" t="n"/>
      <c r="B27" s="16" t="n"/>
      <c r="C27" s="16" t="n"/>
      <c r="D27" s="16" t="n"/>
    </row>
    <row r="28" ht="22" customHeight="1">
      <c r="A28" s="16" t="n"/>
      <c r="B28" s="16" t="n"/>
      <c r="C28" s="16" t="n"/>
      <c r="D28" s="16" t="n"/>
    </row>
    <row r="29" ht="22" customHeight="1">
      <c r="A29" s="16" t="n"/>
      <c r="B29" s="16" t="n"/>
      <c r="C29" s="16" t="n"/>
      <c r="D29" s="16" t="n"/>
    </row>
    <row r="30" ht="22" customHeight="1">
      <c r="A30" s="16" t="n"/>
      <c r="B30" s="16" t="n"/>
      <c r="C30" s="16" t="n"/>
      <c r="D30" s="16" t="n"/>
    </row>
    <row r="31" ht="22" customHeight="1">
      <c r="A31" s="16" t="n"/>
      <c r="B31" s="16" t="n"/>
      <c r="C31" s="16" t="n"/>
      <c r="D31" s="16" t="n"/>
    </row>
    <row r="32" ht="22" customHeight="1">
      <c r="A32" s="16" t="n"/>
      <c r="B32" s="16" t="n"/>
      <c r="C32" s="16" t="n"/>
      <c r="D32" s="16" t="n"/>
    </row>
    <row r="33" ht="22" customHeight="1">
      <c r="A33" s="16" t="n"/>
      <c r="B33" s="16" t="n"/>
      <c r="C33" s="16" t="n"/>
      <c r="D33" s="16" t="n"/>
    </row>
    <row r="34" ht="22" customHeight="1">
      <c r="A34" s="16" t="n"/>
      <c r="B34" s="16" t="n"/>
      <c r="C34" s="16" t="n"/>
      <c r="D34" s="16" t="n"/>
    </row>
    <row r="35" ht="22" customHeight="1">
      <c r="A35" s="16" t="n"/>
      <c r="B35" s="16" t="n"/>
      <c r="C35" s="16" t="n"/>
      <c r="D35" s="16" t="n"/>
    </row>
    <row r="36" ht="22" customHeight="1">
      <c r="A36" s="16" t="n"/>
      <c r="B36" s="16" t="n"/>
      <c r="C36" s="16" t="n"/>
      <c r="D36" s="16" t="n"/>
    </row>
    <row r="37" ht="22" customHeight="1">
      <c r="A37" s="16" t="n"/>
      <c r="B37" s="16" t="n"/>
      <c r="C37" s="16" t="n"/>
      <c r="D37" s="16" t="n"/>
    </row>
    <row r="38" ht="22" customHeight="1">
      <c r="A38" s="16" t="n"/>
      <c r="B38" s="16" t="n"/>
      <c r="C38" s="16" t="n"/>
      <c r="D38" s="16" t="n"/>
    </row>
    <row r="39" ht="22" customHeight="1">
      <c r="A39" s="16" t="n"/>
      <c r="B39" s="16" t="n"/>
      <c r="C39" s="16" t="n"/>
      <c r="D39" s="16" t="n"/>
    </row>
    <row r="40" ht="22" customHeight="1">
      <c r="A40" s="16" t="n"/>
      <c r="B40" s="16" t="n"/>
      <c r="C40" s="16" t="n"/>
      <c r="D40" s="16" t="n"/>
    </row>
    <row r="41" ht="22" customHeight="1">
      <c r="A41" s="16" t="n"/>
      <c r="B41" s="16" t="n"/>
      <c r="C41" s="16" t="n"/>
      <c r="D41" s="16" t="n"/>
    </row>
    <row r="42" ht="22" customHeight="1">
      <c r="A42" s="16" t="n"/>
      <c r="B42" s="16" t="n"/>
      <c r="C42" s="16" t="n"/>
      <c r="D42" s="16" t="n"/>
    </row>
    <row r="43" ht="22" customHeight="1">
      <c r="A43" s="16" t="n"/>
      <c r="B43" s="16" t="n"/>
      <c r="C43" s="16" t="n"/>
      <c r="D43" s="16" t="n"/>
    </row>
    <row r="44" ht="22" customHeight="1">
      <c r="A44" s="16" t="n"/>
      <c r="B44" s="16" t="n"/>
      <c r="C44" s="16" t="n"/>
      <c r="D44" s="16" t="n"/>
    </row>
    <row r="45" ht="22" customHeight="1">
      <c r="A45" s="16" t="n"/>
      <c r="B45" s="16" t="n"/>
      <c r="C45" s="16" t="n"/>
      <c r="D45" s="16" t="n"/>
    </row>
    <row r="46" ht="22" customHeight="1">
      <c r="A46" s="16" t="n"/>
      <c r="B46" s="16" t="n"/>
      <c r="C46" s="16" t="n"/>
      <c r="D46" s="16" t="n"/>
    </row>
    <row r="47" ht="22" customHeight="1">
      <c r="A47" s="16" t="n"/>
      <c r="B47" s="16" t="n"/>
      <c r="C47" s="16" t="n"/>
      <c r="D47" s="16" t="n"/>
    </row>
    <row r="48" ht="22" customHeight="1">
      <c r="A48" s="16" t="n"/>
      <c r="B48" s="16" t="n"/>
      <c r="C48" s="16" t="n"/>
      <c r="D48" s="16" t="n"/>
    </row>
    <row r="49" ht="22" customHeight="1">
      <c r="A49" s="16" t="n"/>
      <c r="B49" s="16" t="n"/>
      <c r="C49" s="16" t="n"/>
      <c r="D49" s="16" t="n"/>
    </row>
    <row r="50" ht="22" customHeight="1">
      <c r="A50" s="16" t="n"/>
      <c r="B50" s="16" t="n"/>
      <c r="C50" s="16" t="n"/>
      <c r="D50" s="16" t="n"/>
    </row>
    <row r="51" ht="22" customHeight="1">
      <c r="A51" s="16" t="n"/>
      <c r="B51" s="16" t="n"/>
      <c r="C51" s="16" t="n"/>
      <c r="D51" s="16" t="n"/>
    </row>
    <row r="52" ht="22" customHeight="1">
      <c r="A52" s="16" t="n"/>
      <c r="B52" s="16" t="n"/>
      <c r="C52" s="16" t="n"/>
      <c r="D52" s="16" t="n"/>
    </row>
    <row r="53" ht="22" customHeight="1">
      <c r="A53" s="16" t="n"/>
      <c r="B53" s="16" t="n"/>
      <c r="C53" s="16" t="n"/>
      <c r="D53" s="16" t="n"/>
    </row>
    <row r="54" ht="22" customHeight="1">
      <c r="A54" s="16" t="n"/>
      <c r="B54" s="16" t="n"/>
      <c r="C54" s="16" t="n"/>
      <c r="D54" s="16" t="n"/>
    </row>
    <row r="55" ht="22" customHeight="1">
      <c r="A55" s="16" t="n"/>
      <c r="B55" s="16" t="n"/>
      <c r="C55" s="16" t="n"/>
      <c r="D55" s="16" t="n"/>
    </row>
    <row r="56" ht="22" customHeight="1">
      <c r="A56" s="16" t="n"/>
      <c r="B56" s="16" t="n"/>
      <c r="C56" s="16" t="n"/>
      <c r="D56" s="16" t="n"/>
    </row>
    <row r="57" ht="22" customHeight="1">
      <c r="A57" s="16" t="n"/>
      <c r="B57" s="16" t="n"/>
      <c r="C57" s="16" t="n"/>
      <c r="D57" s="16" t="n"/>
    </row>
    <row r="58" ht="22" customHeight="1">
      <c r="A58" s="16" t="n"/>
      <c r="B58" s="16" t="n"/>
      <c r="C58" s="16" t="n"/>
      <c r="D58" s="16" t="n"/>
    </row>
    <row r="59" ht="22" customHeight="1">
      <c r="A59" s="16" t="n"/>
      <c r="B59" s="16" t="n"/>
      <c r="C59" s="16" t="n"/>
      <c r="D59" s="16" t="n"/>
    </row>
    <row r="60" ht="22" customHeight="1">
      <c r="A60" s="16" t="n"/>
      <c r="B60" s="16" t="n"/>
      <c r="C60" s="16" t="n"/>
      <c r="D60" s="16" t="n"/>
    </row>
    <row r="61" ht="22" customHeight="1">
      <c r="A61" s="16" t="n"/>
      <c r="B61" s="16" t="n"/>
      <c r="C61" s="16" t="n"/>
      <c r="D61" s="16" t="n"/>
    </row>
    <row r="62" ht="22" customHeight="1">
      <c r="A62" s="16" t="n"/>
      <c r="B62" s="16" t="n"/>
      <c r="C62" s="16" t="n"/>
      <c r="D62" s="16" t="n"/>
    </row>
    <row r="63" ht="22" customHeight="1">
      <c r="A63" s="16" t="n"/>
      <c r="B63" s="16" t="n"/>
      <c r="C63" s="16" t="n"/>
      <c r="D63" s="16" t="n"/>
    </row>
    <row r="64" ht="22" customHeight="1">
      <c r="A64" s="16" t="n"/>
      <c r="B64" s="16" t="n"/>
      <c r="C64" s="16" t="n"/>
      <c r="D64" s="16" t="n"/>
    </row>
    <row r="65" ht="22" customHeight="1">
      <c r="A65" s="16" t="n"/>
      <c r="B65" s="16" t="n"/>
      <c r="C65" s="16" t="n"/>
      <c r="D65" s="16" t="n"/>
    </row>
    <row r="66" ht="22" customHeight="1">
      <c r="A66" s="16" t="n"/>
      <c r="B66" s="16" t="n"/>
      <c r="C66" s="16" t="n"/>
      <c r="D66" s="16" t="n"/>
    </row>
    <row r="67" ht="22" customHeight="1">
      <c r="A67" s="16" t="n"/>
      <c r="B67" s="16" t="n"/>
      <c r="C67" s="16" t="n"/>
      <c r="D67" s="16" t="n"/>
    </row>
    <row r="68" ht="22" customHeight="1">
      <c r="A68" s="16" t="n"/>
      <c r="B68" s="16" t="n"/>
      <c r="C68" s="16" t="n"/>
      <c r="D68" s="16" t="n"/>
    </row>
    <row r="69" ht="22" customHeight="1">
      <c r="A69" s="16" t="n"/>
      <c r="B69" s="16" t="n"/>
      <c r="C69" s="16" t="n"/>
      <c r="D69" s="16" t="n"/>
    </row>
    <row r="70" ht="22" customHeight="1">
      <c r="A70" s="16" t="n"/>
      <c r="B70" s="16" t="n"/>
      <c r="C70" s="16" t="n"/>
      <c r="D70" s="16" t="n"/>
    </row>
    <row r="71" ht="22" customHeight="1">
      <c r="A71" s="16" t="n"/>
      <c r="B71" s="16" t="n"/>
      <c r="C71" s="16" t="n"/>
      <c r="D71" s="16" t="n"/>
    </row>
    <row r="72" ht="22" customHeight="1">
      <c r="A72" s="16" t="n"/>
      <c r="B72" s="16" t="n"/>
      <c r="C72" s="16" t="n"/>
      <c r="D72" s="16" t="n"/>
    </row>
    <row r="73" ht="22" customHeight="1">
      <c r="A73" s="16" t="n"/>
      <c r="B73" s="16" t="n"/>
      <c r="C73" s="16" t="n"/>
      <c r="D73" s="16" t="n"/>
    </row>
    <row r="74" ht="22" customHeight="1">
      <c r="A74" s="16" t="n"/>
      <c r="B74" s="16" t="n"/>
      <c r="C74" s="16" t="n"/>
      <c r="D74" s="16" t="n"/>
    </row>
    <row r="75" ht="22" customHeight="1">
      <c r="A75" s="16" t="n"/>
      <c r="B75" s="16" t="n"/>
      <c r="C75" s="16" t="n"/>
      <c r="D75" s="16" t="n"/>
    </row>
    <row r="76" ht="22" customHeight="1">
      <c r="A76" s="16" t="n"/>
      <c r="B76" s="16" t="n"/>
      <c r="C76" s="16" t="n"/>
      <c r="D76" s="16" t="n"/>
    </row>
    <row r="77" ht="22" customHeight="1">
      <c r="A77" s="16" t="n"/>
      <c r="B77" s="16" t="n"/>
      <c r="C77" s="16" t="n"/>
      <c r="D77" s="16" t="n"/>
    </row>
    <row r="78" ht="22" customHeight="1">
      <c r="A78" s="16" t="n"/>
      <c r="B78" s="16" t="n"/>
      <c r="C78" s="16" t="n"/>
      <c r="D78" s="16" t="n"/>
    </row>
    <row r="79" ht="22" customHeight="1">
      <c r="A79" s="16" t="n"/>
      <c r="B79" s="16" t="n"/>
      <c r="C79" s="16" t="n"/>
      <c r="D79" s="16" t="n"/>
    </row>
    <row r="80" ht="22" customHeight="1">
      <c r="A80" s="16" t="n"/>
      <c r="B80" s="16" t="n"/>
      <c r="C80" s="16" t="n"/>
      <c r="D80" s="16" t="n"/>
    </row>
    <row r="81" ht="22" customHeight="1">
      <c r="A81" s="16" t="n"/>
      <c r="B81" s="16" t="n"/>
      <c r="C81" s="16" t="n"/>
      <c r="D81" s="16" t="n"/>
    </row>
    <row r="82" ht="22" customHeight="1">
      <c r="A82" s="16" t="n"/>
      <c r="B82" s="16" t="n"/>
      <c r="C82" s="16" t="n"/>
      <c r="D82" s="16" t="n"/>
    </row>
    <row r="83" ht="22" customHeight="1">
      <c r="A83" s="16" t="n"/>
      <c r="B83" s="16" t="n"/>
      <c r="C83" s="16" t="n"/>
      <c r="D83" s="16" t="n"/>
    </row>
    <row r="84" ht="22" customHeight="1">
      <c r="A84" s="16" t="n"/>
      <c r="B84" s="16" t="n"/>
      <c r="C84" s="16" t="n"/>
      <c r="D84" s="16" t="n"/>
    </row>
    <row r="85" ht="22" customHeight="1">
      <c r="A85" s="16" t="n"/>
      <c r="B85" s="16" t="n"/>
      <c r="C85" s="16" t="n"/>
      <c r="D85" s="16" t="n"/>
    </row>
    <row r="86" ht="22" customHeight="1">
      <c r="A86" s="16" t="n"/>
      <c r="B86" s="16" t="n"/>
      <c r="C86" s="16" t="n"/>
      <c r="D86" s="16" t="n"/>
    </row>
    <row r="87" ht="22" customHeight="1">
      <c r="A87" s="16" t="n"/>
      <c r="B87" s="16" t="n"/>
      <c r="C87" s="16" t="n"/>
      <c r="D87" s="16" t="n"/>
    </row>
    <row r="88" ht="22" customHeight="1">
      <c r="A88" s="16" t="n"/>
      <c r="B88" s="16" t="n"/>
      <c r="C88" s="16" t="n"/>
      <c r="D88" s="16" t="n"/>
    </row>
    <row r="89" ht="22" customHeight="1">
      <c r="A89" s="16" t="n"/>
      <c r="B89" s="16" t="n"/>
      <c r="C89" s="16" t="n"/>
      <c r="D89" s="16" t="n"/>
    </row>
    <row r="90" ht="22" customHeight="1">
      <c r="A90" s="16" t="n"/>
      <c r="B90" s="16" t="n"/>
      <c r="C90" s="16" t="n"/>
      <c r="D90" s="16" t="n"/>
    </row>
    <row r="91" ht="22" customHeight="1">
      <c r="A91" s="16" t="n"/>
      <c r="B91" s="16" t="n"/>
      <c r="C91" s="16" t="n"/>
      <c r="D91" s="16" t="n"/>
    </row>
    <row r="92" ht="22" customHeight="1">
      <c r="A92" s="16" t="n"/>
      <c r="B92" s="16" t="n"/>
      <c r="C92" s="16" t="n"/>
      <c r="D92" s="16" t="n"/>
    </row>
    <row r="93" ht="22" customHeight="1">
      <c r="A93" s="16" t="n"/>
      <c r="B93" s="16" t="n"/>
      <c r="C93" s="16" t="n"/>
      <c r="D93" s="16" t="n"/>
    </row>
    <row r="94" ht="22" customHeight="1">
      <c r="A94" s="16" t="n"/>
      <c r="B94" s="16" t="n"/>
      <c r="C94" s="16" t="n"/>
      <c r="D94" s="16" t="n"/>
    </row>
    <row r="95" ht="22" customHeight="1">
      <c r="A95" s="16" t="n"/>
      <c r="B95" s="16" t="n"/>
      <c r="C95" s="16" t="n"/>
      <c r="D95" s="16" t="n"/>
    </row>
    <row r="96" ht="22" customHeight="1">
      <c r="A96" s="16" t="n"/>
      <c r="B96" s="16" t="n"/>
      <c r="C96" s="16" t="n"/>
      <c r="D96" s="16" t="n"/>
    </row>
    <row r="97" ht="22" customHeight="1">
      <c r="A97" s="16" t="n"/>
      <c r="B97" s="16" t="n"/>
      <c r="C97" s="16" t="n"/>
      <c r="D97" s="16" t="n"/>
    </row>
    <row r="98" ht="22" customHeight="1">
      <c r="A98" s="16" t="n"/>
      <c r="B98" s="16" t="n"/>
      <c r="C98" s="16" t="n"/>
      <c r="D98" s="16" t="n"/>
    </row>
    <row r="99" ht="22" customHeight="1">
      <c r="A99" s="16" t="n"/>
      <c r="B99" s="16" t="n"/>
      <c r="C99" s="16" t="n"/>
      <c r="D99" s="16" t="n"/>
    </row>
    <row r="100" ht="22" customHeight="1">
      <c r="A100" s="16" t="n"/>
      <c r="B100" s="16" t="n"/>
      <c r="C100" s="16" t="n"/>
      <c r="D100" s="16" t="n"/>
    </row>
    <row r="101" ht="22" customHeight="1">
      <c r="A101" s="16" t="n"/>
      <c r="B101" s="16" t="n"/>
      <c r="C101" s="16" t="n"/>
      <c r="D101" s="16" t="n"/>
    </row>
    <row r="102" ht="22" customHeight="1">
      <c r="A102" s="16" t="n"/>
      <c r="B102" s="16" t="n"/>
      <c r="C102" s="16" t="n"/>
      <c r="D102" s="16" t="n"/>
    </row>
    <row r="103" ht="22" customHeight="1">
      <c r="A103" s="16" t="n"/>
      <c r="B103" s="16" t="n"/>
      <c r="C103" s="16" t="n"/>
      <c r="D103" s="16" t="n"/>
    </row>
    <row r="104" ht="22" customHeight="1">
      <c r="A104" s="16" t="n"/>
      <c r="B104" s="16" t="n"/>
      <c r="C104" s="16" t="n"/>
      <c r="D104" s="16" t="n"/>
    </row>
  </sheetData>
  <autoFilter ref="A4:D104"/>
  <mergeCells count="1">
    <mergeCell ref="A1:G2"/>
  </mergeCells>
  <dataValidations count="1">
    <dataValidation sqref="G5" showDropDown="0" showInputMessage="1" showErrorMessage="1" allowBlank="0" errorTitle="Check the review window" error="Enter a whole number from 0 through 30." promptTitle="Due-soon window" prompt="Enter the number of days used for follow-up-soon alerts." type="whole" operator="between">
      <formula1>0</formula1>
      <formula2>30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Team</dc:creator>
  <dc:title xmlns:dc="http://purl.org/dc/elements/1.1/">Tenant Notice Delivery Log</dc:title>
  <dc:subject xmlns:dc="http://purl.org/dc/elements/1.1/">Manager-prepared tenant notice delivery records</dc:subject>
  <dcterms:created xmlns:dcterms="http://purl.org/dc/terms/" xmlns:xsi="http://www.w3.org/2001/XMLSchema-instance" xsi:type="dcterms:W3CDTF">2026-09-11T02:17:29Z</dcterms:created>
  <dcterms:modified xmlns:dcterms="http://purl.org/dc/terms/" xmlns:xsi="http://www.w3.org/2001/XMLSchema-instance" xsi:type="dcterms:W3CDTF">2026-09-11T02:17:30+00:00Z</dcterms:modified>
</cp:coreProperties>
</file>