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uthorization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'Authorization Log'!$A$4:$M$104</definedName>
    <definedName name="_xlnm._FilterDatabase" localSheetId="2" hidden="1">'Assumptions'!$A$3:$C$6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mm/dd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A5A56"/>
      <sz val="9"/>
    </font>
    <font>
      <name val="Calibri"/>
      <b val="1"/>
      <color rgb="00FFFFFF"/>
      <sz val="11"/>
    </font>
    <font>
      <name val="Calibri"/>
      <color rgb="001F1F1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6" fontId="4" fillId="6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Authorization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78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3" customWidth="1" min="3" max="3"/>
    <col width="24" customWidth="1" min="4" max="4"/>
    <col width="13" customWidth="1" min="5" max="5"/>
    <col width="3" customWidth="1" min="6" max="6"/>
    <col width="12" customWidth="1" min="7" max="7"/>
    <col width="12" customWidth="1" min="8" max="8"/>
  </cols>
  <sheetData>
    <row r="1" ht="27" customHeight="1">
      <c r="A1" s="1" t="inlineStr">
        <is>
          <t>Tenant Screening Authorization Log Summary</t>
        </is>
      </c>
      <c r="B1" s="18" t="n"/>
      <c r="C1" s="18" t="n"/>
      <c r="D1" s="18" t="n"/>
      <c r="E1" s="18" t="n"/>
      <c r="F1" s="18" t="n"/>
      <c r="G1" s="18" t="n"/>
      <c r="H1" s="19" t="n"/>
    </row>
    <row r="2" ht="20" customHeight="1">
      <c r="A2" s="2" t="inlineStr">
        <is>
          <t>Administrative workflow indicators calculated from entered authorization records.</t>
        </is>
      </c>
    </row>
    <row r="3"/>
    <row r="4">
      <c r="A4" s="3" t="inlineStr">
        <is>
          <t>Indicator</t>
        </is>
      </c>
      <c r="B4" s="3" t="inlineStr">
        <is>
          <t>Current Value</t>
        </is>
      </c>
      <c r="D4" s="3" t="inlineStr">
        <is>
          <t>Authorization Status</t>
        </is>
      </c>
      <c r="E4" s="3" t="inlineStr">
        <is>
          <t>Records</t>
        </is>
      </c>
    </row>
    <row r="5">
      <c r="A5" s="4" t="inlineStr">
        <is>
          <t>Total log records</t>
        </is>
      </c>
      <c r="B5" s="5">
        <f>COUNTIF('Authorization Log'!$A$5:$A$104,"&lt;&gt;")</f>
        <v/>
      </c>
      <c r="D5" s="4" t="inlineStr">
        <is>
          <t>Not requested</t>
        </is>
      </c>
      <c r="E5" s="5">
        <f>COUNTIF('Authorization Log'!$E$5:$E$104,$D5)</f>
        <v/>
      </c>
    </row>
    <row r="6">
      <c r="A6" s="6" t="inlineStr">
        <is>
          <t>Authorized status</t>
        </is>
      </c>
      <c r="B6" s="7">
        <f>COUNTIF('Authorization Log'!$E$5:$E$104,"Authorized")</f>
        <v/>
      </c>
      <c r="D6" s="6" t="inlineStr">
        <is>
          <t>Pending</t>
        </is>
      </c>
      <c r="E6" s="7">
        <f>COUNTIF('Authorization Log'!$E$5:$E$104,$D6)</f>
        <v/>
      </c>
    </row>
    <row r="7">
      <c r="A7" s="4" t="inlineStr">
        <is>
          <t>Pending authorization</t>
        </is>
      </c>
      <c r="B7" s="5">
        <f>COUNTIF('Authorization Log'!$E$5:$E$104,"Pending")</f>
        <v/>
      </c>
      <c r="D7" s="4" t="inlineStr">
        <is>
          <t>Authorized</t>
        </is>
      </c>
      <c r="E7" s="5">
        <f>COUNTIF('Authorization Log'!$E$5:$E$104,$D7)</f>
        <v/>
      </c>
    </row>
    <row r="8">
      <c r="A8" s="6" t="inlineStr">
        <is>
          <t>Provider requests logged</t>
        </is>
      </c>
      <c r="B8" s="7">
        <f>COUNT('Authorization Log'!$H$5:$H$104)</f>
        <v/>
      </c>
      <c r="D8" s="6" t="inlineStr">
        <is>
          <t>Declined</t>
        </is>
      </c>
      <c r="E8" s="7">
        <f>COUNTIF('Authorization Log'!$E$5:$E$104,$D8)</f>
        <v/>
      </c>
    </row>
    <row r="9">
      <c r="A9" s="4" t="inlineStr">
        <is>
          <t>Provider responses logged</t>
        </is>
      </c>
      <c r="B9" s="5">
        <f>COUNT('Authorization Log'!$I$5:$I$104)</f>
        <v/>
      </c>
      <c r="D9" s="4" t="inlineStr">
        <is>
          <t>Withdrawn</t>
        </is>
      </c>
      <c r="E9" s="5">
        <f>COUNTIF('Authorization Log'!$E$5:$E$104,$D9)</f>
        <v/>
      </c>
    </row>
    <row r="10">
      <c r="A10" s="6" t="inlineStr">
        <is>
          <t>Open provider requests</t>
        </is>
      </c>
      <c r="B10" s="7">
        <f>COUNTIFS('Authorization Log'!$H$5:$H$104,"&lt;&gt;",'Authorization Log'!$I$5:$I$104,"")</f>
        <v/>
      </c>
    </row>
    <row r="11">
      <c r="A11" s="4" t="inlineStr">
        <is>
          <t>Items requiring human check</t>
        </is>
      </c>
      <c r="B11" s="5">
        <f>COUNTIF('Authorization Log'!$M$5:$M$104,"Check*")+COUNTIF('Authorization Log'!$M$5:$M$104,"Complete*")+COUNTIF('Authorization Log'!$M$5:$M$104,"*missing")+COUNTIF('Authorization Log'!$M$5:$M$104,"Request not logged")+COUNTIF('Authorization Log'!$M$5:$M$104,"Follow up*")</f>
        <v/>
      </c>
    </row>
    <row r="12">
      <c r="A12" s="6" t="inlineStr">
        <is>
          <t>Response completion rate</t>
        </is>
      </c>
      <c r="B12" s="8">
        <f>IFERROR(COUNT('Authorization Log'!$I$5:$I$104)/COUNT('Authorization Log'!$H$5:$H$104),"")</f>
        <v/>
      </c>
    </row>
    <row r="13">
      <c r="A13" s="4" t="inlineStr">
        <is>
          <t>Average completed turnaround days</t>
        </is>
      </c>
      <c r="B13" s="9">
        <f>IFERROR(AVERAGEIF('Authorization Log'!$M$5:$M$104,"Response logged",'Authorization Log'!$L$5:$L$104),"")</f>
        <v/>
      </c>
    </row>
    <row r="14"/>
    <row r="15"/>
    <row r="16">
      <c r="A16" s="10" t="inlineStr">
        <is>
          <t>Human-check indicators are prompts for review and do not record a screening decision.</t>
        </is>
      </c>
    </row>
  </sheetData>
  <mergeCells count="1">
    <mergeCell ref="A1:H1"/>
  </mergeCells>
  <conditionalFormatting sqref="B11">
    <cfRule type="expression" priority="1" dxfId="0">
      <formula>$B$11&gt;0</formula>
    </cfRule>
  </conditionalFormatting>
  <pageMargins left="0.3" right="0.3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31" customWidth="1" min="3" max="3"/>
    <col width="20" customWidth="1" min="4" max="4"/>
    <col width="22" customWidth="1" min="5" max="5"/>
    <col width="18" customWidth="1" min="6" max="6"/>
    <col width="34" customWidth="1" min="7" max="7"/>
    <col width="20" customWidth="1" min="8" max="8"/>
    <col width="21" customWidth="1" min="9" max="9"/>
    <col width="27" customWidth="1" min="10" max="10"/>
    <col width="45" customWidth="1" min="11" max="11"/>
    <col width="17" customWidth="1" min="12" max="12"/>
    <col width="31" customWidth="1" min="13" max="13"/>
  </cols>
  <sheetData>
    <row r="1" ht="27" customHeight="1">
      <c r="A1" s="1" t="inlineStr">
        <is>
          <t>Tenant Screening Authorization Log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8" t="n"/>
      <c r="K1" s="18" t="n"/>
      <c r="L1" s="18" t="n"/>
      <c r="M1" s="19" t="n"/>
    </row>
    <row r="2" ht="22" customHeight="1">
      <c r="A2" s="2" t="inlineStr">
        <is>
          <t>Record authorization workflow, provider dates, and reviewer responsibility without recording a screening decision.</t>
        </is>
      </c>
    </row>
    <row r="3"/>
    <row r="4" ht="34" customHeight="1">
      <c r="A4" s="3" t="inlineStr">
        <is>
          <t>Log ID</t>
        </is>
      </c>
      <c r="B4" s="3" t="inlineStr">
        <is>
          <t>Applicant Reference</t>
        </is>
      </c>
      <c r="C4" s="3" t="inlineStr">
        <is>
          <t>Property</t>
        </is>
      </c>
      <c r="D4" s="3" t="inlineStr">
        <is>
          <t>Unit</t>
        </is>
      </c>
      <c r="E4" s="3" t="inlineStr">
        <is>
          <t>Authorization Status</t>
        </is>
      </c>
      <c r="F4" s="3" t="inlineStr">
        <is>
          <t>Authorization Date</t>
        </is>
      </c>
      <c r="G4" s="3" t="inlineStr">
        <is>
          <t>Screening Provider</t>
        </is>
      </c>
      <c r="H4" s="3" t="inlineStr">
        <is>
          <t>Provider Request Date</t>
        </is>
      </c>
      <c r="I4" s="3" t="inlineStr">
        <is>
          <t>Provider Response Date</t>
        </is>
      </c>
      <c r="J4" s="3" t="inlineStr">
        <is>
          <t>Reviewer</t>
        </is>
      </c>
      <c r="K4" s="3" t="inlineStr">
        <is>
          <t>Description</t>
        </is>
      </c>
      <c r="L4" s="3" t="inlineStr">
        <is>
          <t>Turnaround Days</t>
        </is>
      </c>
      <c r="M4" s="3" t="inlineStr">
        <is>
          <t>Human Check</t>
        </is>
      </c>
    </row>
    <row r="5" ht="32" customHeight="1">
      <c r="A5" s="11" t="inlineStr">
        <is>
          <t>FIC-AUTH-001</t>
        </is>
      </c>
      <c r="B5" s="11" t="inlineStr">
        <is>
          <t>Fictional Applicant REF-A01</t>
        </is>
      </c>
      <c r="C5" s="11" t="inlineStr">
        <is>
          <t>Fictional Test Property Alpha</t>
        </is>
      </c>
      <c r="D5" s="11" t="inlineStr">
        <is>
          <t>Fictional Unit A-01</t>
        </is>
      </c>
      <c r="E5" s="11" t="inlineStr">
        <is>
          <t>Authorized</t>
        </is>
      </c>
      <c r="F5" s="20" t="n">
        <v>46255</v>
      </c>
      <c r="G5" s="11" t="inlineStr">
        <is>
          <t>Fictional Screening Provider Blue</t>
        </is>
      </c>
      <c r="H5" s="20" t="n">
        <v>46256</v>
      </c>
      <c r="I5" s="20" t="n">
        <v>46259</v>
      </c>
      <c r="J5" s="11" t="inlineStr">
        <is>
          <t>Fictional Reviewer One</t>
        </is>
      </c>
      <c r="K5" s="11" t="inlineStr">
        <is>
          <t>Fictional sample: administrative screening package request.</t>
        </is>
      </c>
      <c r="L5" s="5">
        <f>IF($A5="","",IF(OR($H5="",AND($I5&lt;&gt;"",$I5&lt;$H5)),"",IFERROR(MAX(0,IF($I5="",TODAY()-$H5,$I5-$H5)),"")))</f>
        <v/>
      </c>
      <c r="M5" s="13">
        <f>IF($A5="","",IF(OR($B5="",$C5="",$D5="",$E5="",$J5=""),"Complete required fields",IF(AND($E5="Authorized",$F5=""),"Authorization date missing",IF(AND(OR($H5&lt;&gt;"",$I5&lt;&gt;""),$G5=""),"Provider missing",IF(AND($I5&lt;&gt;"",$H5=""),"Request date missing",IF(AND($E5&lt;&gt;"Authorized",OR($H5&lt;&gt;"",$I5&lt;&gt;"")),"Check request vs authorization",IF(AND($H5&lt;&gt;"",$F5&lt;&gt;"",$H5&lt;$F5),"Check date order",IF(AND($I5&lt;&gt;"",$H5&lt;&gt;"",$I5&lt;$H5),"Check date order",IF(AND($E5="Authorized",$F5&lt;&gt;"",$H5=""),"Request not logged",IF(AND($H5&lt;&gt;"",$I5="",TODAY()-$H5&gt;'Assumptions'!$B$6),"Follow up: provider response",IF(AND($H5&lt;&gt;"",$I5=""),"Awaiting provider response",IF($I5&lt;&gt;"","Response logged",IF($E5="Pending","Authorization pending",IF($E5="Declined","Authorization declined",IF($E5="Withdrawn","Applicant withdrew","No provider request")))))))))))))))</f>
        <v/>
      </c>
    </row>
    <row r="6" ht="32" customHeight="1">
      <c r="A6" s="11" t="inlineStr">
        <is>
          <t>FIC-AUTH-002</t>
        </is>
      </c>
      <c r="B6" s="11" t="inlineStr">
        <is>
          <t>Fictional Applicant REF-B02</t>
        </is>
      </c>
      <c r="C6" s="11" t="inlineStr">
        <is>
          <t>Fictional Test Property Beacon</t>
        </is>
      </c>
      <c r="D6" s="11" t="inlineStr">
        <is>
          <t>Fictional Unit B-02</t>
        </is>
      </c>
      <c r="E6" s="11" t="inlineStr">
        <is>
          <t>Pending</t>
        </is>
      </c>
      <c r="F6" s="20" t="n"/>
      <c r="G6" s="11" t="n"/>
      <c r="H6" s="20" t="n"/>
      <c r="I6" s="20" t="n"/>
      <c r="J6" s="11" t="inlineStr">
        <is>
          <t>Fictional Reviewer Two</t>
        </is>
      </c>
      <c r="K6" s="11" t="inlineStr">
        <is>
          <t>Fictional sample: authorization awaiting applicant action.</t>
        </is>
      </c>
      <c r="L6" s="7">
        <f>IF($A6="","",IF(OR($H6="",AND($I6&lt;&gt;"",$I6&lt;$H6)),"",IFERROR(MAX(0,IF($I6="",TODAY()-$H6,$I6-$H6)),"")))</f>
        <v/>
      </c>
      <c r="M6" s="14">
        <f>IF($A6="","",IF(OR($B6="",$C6="",$D6="",$E6="",$J6=""),"Complete required fields",IF(AND($E6="Authorized",$F6=""),"Authorization date missing",IF(AND(OR($H6&lt;&gt;"",$I6&lt;&gt;""),$G6=""),"Provider missing",IF(AND($I6&lt;&gt;"",$H6=""),"Request date missing",IF(AND($E6&lt;&gt;"Authorized",OR($H6&lt;&gt;"",$I6&lt;&gt;"")),"Check request vs authorization",IF(AND($H6&lt;&gt;"",$F6&lt;&gt;"",$H6&lt;$F6),"Check date order",IF(AND($I6&lt;&gt;"",$H6&lt;&gt;"",$I6&lt;$H6),"Check date order",IF(AND($E6="Authorized",$F6&lt;&gt;"",$H6=""),"Request not logged",IF(AND($H6&lt;&gt;"",$I6="",TODAY()-$H6&gt;'Assumptions'!$B$6),"Follow up: provider response",IF(AND($H6&lt;&gt;"",$I6=""),"Awaiting provider response",IF($I6&lt;&gt;"","Response logged",IF($E6="Pending","Authorization pending",IF($E6="Declined","Authorization declined",IF($E6="Withdrawn","Applicant withdrew","No provider request")))))))))))))))</f>
        <v/>
      </c>
    </row>
    <row r="7" ht="32" customHeight="1">
      <c r="A7" s="11" t="inlineStr">
        <is>
          <t>FIC-AUTH-003</t>
        </is>
      </c>
      <c r="B7" s="11" t="inlineStr">
        <is>
          <t>Fictional Applicant REF-C03</t>
        </is>
      </c>
      <c r="C7" s="11" t="inlineStr">
        <is>
          <t>Fictional Test Property Clover</t>
        </is>
      </c>
      <c r="D7" s="11" t="inlineStr">
        <is>
          <t>Fictional Unit C-03</t>
        </is>
      </c>
      <c r="E7" s="11" t="inlineStr">
        <is>
          <t>Authorized</t>
        </is>
      </c>
      <c r="F7" s="20" t="n">
        <v>46264</v>
      </c>
      <c r="G7" s="11" t="inlineStr">
        <is>
          <t>Fictional Screening Provider Green</t>
        </is>
      </c>
      <c r="H7" s="20" t="n">
        <v>46265</v>
      </c>
      <c r="I7" s="20" t="n"/>
      <c r="J7" s="11" t="inlineStr">
        <is>
          <t>Fictional Reviewer Three</t>
        </is>
      </c>
      <c r="K7" s="11" t="inlineStr">
        <is>
          <t>Fictional sample: unanswered request for follow-up testing.</t>
        </is>
      </c>
      <c r="L7" s="5">
        <f>IF($A7="","",IF(OR($H7="",AND($I7&lt;&gt;"",$I7&lt;$H7)),"",IFERROR(MAX(0,IF($I7="",TODAY()-$H7,$I7-$H7)),"")))</f>
        <v/>
      </c>
      <c r="M7" s="13">
        <f>IF($A7="","",IF(OR($B7="",$C7="",$D7="",$E7="",$J7=""),"Complete required fields",IF(AND($E7="Authorized",$F7=""),"Authorization date missing",IF(AND(OR($H7&lt;&gt;"",$I7&lt;&gt;""),$G7=""),"Provider missing",IF(AND($I7&lt;&gt;"",$H7=""),"Request date missing",IF(AND($E7&lt;&gt;"Authorized",OR($H7&lt;&gt;"",$I7&lt;&gt;"")),"Check request vs authorization",IF(AND($H7&lt;&gt;"",$F7&lt;&gt;"",$H7&lt;$F7),"Check date order",IF(AND($I7&lt;&gt;"",$H7&lt;&gt;"",$I7&lt;$H7),"Check date order",IF(AND($E7="Authorized",$F7&lt;&gt;"",$H7=""),"Request not logged",IF(AND($H7&lt;&gt;"",$I7="",TODAY()-$H7&gt;'Assumptions'!$B$6),"Follow up: provider response",IF(AND($H7&lt;&gt;"",$I7=""),"Awaiting provider response",IF($I7&lt;&gt;"","Response logged",IF($E7="Pending","Authorization pending",IF($E7="Declined","Authorization declined",IF($E7="Withdrawn","Applicant withdrew","No provider request")))))))))))))))</f>
        <v/>
      </c>
    </row>
    <row r="8" ht="32" customHeight="1">
      <c r="A8" s="11" t="inlineStr">
        <is>
          <t>FIC-AUTH-004</t>
        </is>
      </c>
      <c r="B8" s="11" t="inlineStr">
        <is>
          <t>Fictional Applicant REF-D04</t>
        </is>
      </c>
      <c r="C8" s="11" t="inlineStr">
        <is>
          <t>Fictional Test Property Delta</t>
        </is>
      </c>
      <c r="D8" s="11" t="inlineStr">
        <is>
          <t>Fictional Unit D-04</t>
        </is>
      </c>
      <c r="E8" s="11" t="inlineStr">
        <is>
          <t>Declined</t>
        </is>
      </c>
      <c r="F8" s="20" t="n"/>
      <c r="G8" s="11" t="n"/>
      <c r="H8" s="20" t="n"/>
      <c r="I8" s="20" t="n"/>
      <c r="J8" s="11" t="inlineStr">
        <is>
          <t>Fictional Reviewer Four</t>
        </is>
      </c>
      <c r="K8" s="11" t="inlineStr">
        <is>
          <t>Fictional sample: authorization was not granted.</t>
        </is>
      </c>
      <c r="L8" s="7">
        <f>IF($A8="","",IF(OR($H8="",AND($I8&lt;&gt;"",$I8&lt;$H8)),"",IFERROR(MAX(0,IF($I8="",TODAY()-$H8,$I8-$H8)),"")))</f>
        <v/>
      </c>
      <c r="M8" s="14">
        <f>IF($A8="","",IF(OR($B8="",$C8="",$D8="",$E8="",$J8=""),"Complete required fields",IF(AND($E8="Authorized",$F8=""),"Authorization date missing",IF(AND(OR($H8&lt;&gt;"",$I8&lt;&gt;""),$G8=""),"Provider missing",IF(AND($I8&lt;&gt;"",$H8=""),"Request date missing",IF(AND($E8&lt;&gt;"Authorized",OR($H8&lt;&gt;"",$I8&lt;&gt;"")),"Check request vs authorization",IF(AND($H8&lt;&gt;"",$F8&lt;&gt;"",$H8&lt;$F8),"Check date order",IF(AND($I8&lt;&gt;"",$H8&lt;&gt;"",$I8&lt;$H8),"Check date order",IF(AND($E8="Authorized",$F8&lt;&gt;"",$H8=""),"Request not logged",IF(AND($H8&lt;&gt;"",$I8="",TODAY()-$H8&gt;'Assumptions'!$B$6),"Follow up: provider response",IF(AND($H8&lt;&gt;"",$I8=""),"Awaiting provider response",IF($I8&lt;&gt;"","Response logged",IF($E8="Pending","Authorization pending",IF($E8="Declined","Authorization declined",IF($E8="Withdrawn","Applicant withdrew","No provider request")))))))))))))))</f>
        <v/>
      </c>
    </row>
    <row r="9" ht="32" customHeight="1">
      <c r="A9" s="11" t="inlineStr">
        <is>
          <t>FIC-AUTH-005</t>
        </is>
      </c>
      <c r="B9" s="11" t="inlineStr">
        <is>
          <t>Fictional Applicant REF-E05</t>
        </is>
      </c>
      <c r="C9" s="11" t="inlineStr">
        <is>
          <t>Fictional Test Property Alpha</t>
        </is>
      </c>
      <c r="D9" s="11" t="inlineStr">
        <is>
          <t>Fictional Unit A-05</t>
        </is>
      </c>
      <c r="E9" s="11" t="inlineStr">
        <is>
          <t>Withdrawn</t>
        </is>
      </c>
      <c r="F9" s="20" t="n"/>
      <c r="G9" s="11" t="n"/>
      <c r="H9" s="20" t="n"/>
      <c r="I9" s="20" t="n"/>
      <c r="J9" s="11" t="inlineStr">
        <is>
          <t>Fictional Reviewer One</t>
        </is>
      </c>
      <c r="K9" s="11" t="inlineStr">
        <is>
          <t>Fictional sample: applicant withdrew before a provider request.</t>
        </is>
      </c>
      <c r="L9" s="5">
        <f>IF($A9="","",IF(OR($H9="",AND($I9&lt;&gt;"",$I9&lt;$H9)),"",IFERROR(MAX(0,IF($I9="",TODAY()-$H9,$I9-$H9)),"")))</f>
        <v/>
      </c>
      <c r="M9" s="13">
        <f>IF($A9="","",IF(OR($B9="",$C9="",$D9="",$E9="",$J9=""),"Complete required fields",IF(AND($E9="Authorized",$F9=""),"Authorization date missing",IF(AND(OR($H9&lt;&gt;"",$I9&lt;&gt;""),$G9=""),"Provider missing",IF(AND($I9&lt;&gt;"",$H9=""),"Request date missing",IF(AND($E9&lt;&gt;"Authorized",OR($H9&lt;&gt;"",$I9&lt;&gt;"")),"Check request vs authorization",IF(AND($H9&lt;&gt;"",$F9&lt;&gt;"",$H9&lt;$F9),"Check date order",IF(AND($I9&lt;&gt;"",$H9&lt;&gt;"",$I9&lt;$H9),"Check date order",IF(AND($E9="Authorized",$F9&lt;&gt;"",$H9=""),"Request not logged",IF(AND($H9&lt;&gt;"",$I9="",TODAY()-$H9&gt;'Assumptions'!$B$6),"Follow up: provider response",IF(AND($H9&lt;&gt;"",$I9=""),"Awaiting provider response",IF($I9&lt;&gt;"","Response logged",IF($E9="Pending","Authorization pending",IF($E9="Declined","Authorization declined",IF($E9="Withdrawn","Applicant withdrew","No provider request")))))))))))))))</f>
        <v/>
      </c>
    </row>
    <row r="10" ht="32" customHeight="1">
      <c r="A10" s="11" t="inlineStr">
        <is>
          <t>FIC-AUTH-006</t>
        </is>
      </c>
      <c r="B10" s="11" t="inlineStr">
        <is>
          <t>Fictional Applicant REF-F06</t>
        </is>
      </c>
      <c r="C10" s="11" t="inlineStr">
        <is>
          <t>Fictional Test Property Beacon</t>
        </is>
      </c>
      <c r="D10" s="11" t="inlineStr">
        <is>
          <t>Fictional Unit B-06</t>
        </is>
      </c>
      <c r="E10" s="11" t="inlineStr">
        <is>
          <t>Authorized</t>
        </is>
      </c>
      <c r="F10" s="20" t="n">
        <v>46269</v>
      </c>
      <c r="G10" s="11" t="inlineStr">
        <is>
          <t>Fictional Screening Provider Orange</t>
        </is>
      </c>
      <c r="H10" s="20" t="n">
        <v>46270</v>
      </c>
      <c r="I10" s="20" t="n">
        <v>46273</v>
      </c>
      <c r="J10" s="11" t="inlineStr">
        <is>
          <t>Fictional Reviewer Two</t>
        </is>
      </c>
      <c r="K10" s="11" t="inlineStr">
        <is>
          <t>Fictional sample: provider response logged for administrative review.</t>
        </is>
      </c>
      <c r="L10" s="7">
        <f>IF($A10="","",IF(OR($H10="",AND($I10&lt;&gt;"",$I10&lt;$H10)),"",IFERROR(MAX(0,IF($I10="",TODAY()-$H10,$I10-$H10)),"")))</f>
        <v/>
      </c>
      <c r="M10" s="14">
        <f>IF($A10="","",IF(OR($B10="",$C10="",$D10="",$E10="",$J10=""),"Complete required fields",IF(AND($E10="Authorized",$F10=""),"Authorization date missing",IF(AND(OR($H10&lt;&gt;"",$I10&lt;&gt;""),$G10=""),"Provider missing",IF(AND($I10&lt;&gt;"",$H10=""),"Request date missing",IF(AND($E10&lt;&gt;"Authorized",OR($H10&lt;&gt;"",$I10&lt;&gt;"")),"Check request vs authorization",IF(AND($H10&lt;&gt;"",$F10&lt;&gt;"",$H10&lt;$F10),"Check date order",IF(AND($I10&lt;&gt;"",$H10&lt;&gt;"",$I10&lt;$H10),"Check date order",IF(AND($E10="Authorized",$F10&lt;&gt;"",$H10=""),"Request not logged",IF(AND($H10&lt;&gt;"",$I10="",TODAY()-$H10&gt;'Assumptions'!$B$6),"Follow up: provider response",IF(AND($H10&lt;&gt;"",$I10=""),"Awaiting provider response",IF($I10&lt;&gt;"","Response logged",IF($E10="Pending","Authorization pending",IF($E10="Declined","Authorization declined",IF($E10="Withdrawn","Applicant withdrew","No provider request")))))))))))))))</f>
        <v/>
      </c>
    </row>
    <row r="11" ht="32" customHeight="1">
      <c r="A11" s="11" t="inlineStr">
        <is>
          <t>FIC-AUTH-007</t>
        </is>
      </c>
      <c r="B11" s="11" t="inlineStr">
        <is>
          <t>Fictional Applicant REF-G07</t>
        </is>
      </c>
      <c r="C11" s="11" t="inlineStr">
        <is>
          <t>Fictional Test Property Clover</t>
        </is>
      </c>
      <c r="D11" s="11" t="inlineStr">
        <is>
          <t>Fictional Unit C-07</t>
        </is>
      </c>
      <c r="E11" s="11" t="inlineStr">
        <is>
          <t>Not requested</t>
        </is>
      </c>
      <c r="F11" s="20" t="n"/>
      <c r="G11" s="11" t="n"/>
      <c r="H11" s="20" t="n"/>
      <c r="I11" s="20" t="n"/>
      <c r="J11" s="11" t="inlineStr">
        <is>
          <t>Fictional Reviewer Three</t>
        </is>
      </c>
      <c r="K11" s="11" t="inlineStr">
        <is>
          <t>Fictional sample: no authorization request has been initiated.</t>
        </is>
      </c>
      <c r="L11" s="5">
        <f>IF($A11="","",IF(OR($H11="",AND($I11&lt;&gt;"",$I11&lt;$H11)),"",IFERROR(MAX(0,IF($I11="",TODAY()-$H11,$I11-$H11)),"")))</f>
        <v/>
      </c>
      <c r="M11" s="13">
        <f>IF($A11="","",IF(OR($B11="",$C11="",$D11="",$E11="",$J11=""),"Complete required fields",IF(AND($E11="Authorized",$F11=""),"Authorization date missing",IF(AND(OR($H11&lt;&gt;"",$I11&lt;&gt;""),$G11=""),"Provider missing",IF(AND($I11&lt;&gt;"",$H11=""),"Request date missing",IF(AND($E11&lt;&gt;"Authorized",OR($H11&lt;&gt;"",$I11&lt;&gt;"")),"Check request vs authorization",IF(AND($H11&lt;&gt;"",$F11&lt;&gt;"",$H11&lt;$F11),"Check date order",IF(AND($I11&lt;&gt;"",$H11&lt;&gt;"",$I11&lt;$H11),"Check date order",IF(AND($E11="Authorized",$F11&lt;&gt;"",$H11=""),"Request not logged",IF(AND($H11&lt;&gt;"",$I11="",TODAY()-$H11&gt;'Assumptions'!$B$6),"Follow up: provider response",IF(AND($H11&lt;&gt;"",$I11=""),"Awaiting provider response",IF($I11&lt;&gt;"","Response logged",IF($E11="Pending","Authorization pending",IF($E11="Declined","Authorization declined",IF($E11="Withdrawn","Applicant withdrew","No provider request")))))))))))))))</f>
        <v/>
      </c>
    </row>
    <row r="12" ht="32" customHeight="1">
      <c r="A12" s="11" t="inlineStr">
        <is>
          <t>FIC-AUTH-008</t>
        </is>
      </c>
      <c r="B12" s="11" t="inlineStr">
        <is>
          <t>Fictional Applicant REF-H08</t>
        </is>
      </c>
      <c r="C12" s="11" t="inlineStr">
        <is>
          <t>Fictional Test Property Delta</t>
        </is>
      </c>
      <c r="D12" s="11" t="inlineStr">
        <is>
          <t>Fictional Unit D-08</t>
        </is>
      </c>
      <c r="E12" s="11" t="inlineStr">
        <is>
          <t>Authorized</t>
        </is>
      </c>
      <c r="F12" s="20" t="n">
        <v>46267</v>
      </c>
      <c r="G12" s="11" t="inlineStr">
        <is>
          <t>Fictional Screening Provider Blue</t>
        </is>
      </c>
      <c r="H12" s="20" t="n">
        <v>46268</v>
      </c>
      <c r="I12" s="20" t="n"/>
      <c r="J12" s="11" t="inlineStr">
        <is>
          <t>Fictional Reviewer Four</t>
        </is>
      </c>
      <c r="K12" s="11" t="inlineStr">
        <is>
          <t>Fictional boundary sample: open request equals the follow-up threshold.</t>
        </is>
      </c>
      <c r="L12" s="7">
        <f>IF($A12="","",IF(OR($H12="",AND($I12&lt;&gt;"",$I12&lt;$H12)),"",IFERROR(MAX(0,IF($I12="",TODAY()-$H12,$I12-$H12)),"")))</f>
        <v/>
      </c>
      <c r="M12" s="14">
        <f>IF($A12="","",IF(OR($B12="",$C12="",$D12="",$E12="",$J12=""),"Complete required fields",IF(AND($E12="Authorized",$F12=""),"Authorization date missing",IF(AND(OR($H12&lt;&gt;"",$I12&lt;&gt;""),$G12=""),"Provider missing",IF(AND($I12&lt;&gt;"",$H12=""),"Request date missing",IF(AND($E12&lt;&gt;"Authorized",OR($H12&lt;&gt;"",$I12&lt;&gt;"")),"Check request vs authorization",IF(AND($H12&lt;&gt;"",$F12&lt;&gt;"",$H12&lt;$F12),"Check date order",IF(AND($I12&lt;&gt;"",$H12&lt;&gt;"",$I12&lt;$H12),"Check date order",IF(AND($E12="Authorized",$F12&lt;&gt;"",$H12=""),"Request not logged",IF(AND($H12&lt;&gt;"",$I12="",TODAY()-$H12&gt;'Assumptions'!$B$6),"Follow up: provider response",IF(AND($H12&lt;&gt;"",$I12=""),"Awaiting provider response",IF($I12&lt;&gt;"","Response logged",IF($E12="Pending","Authorization pending",IF($E12="Declined","Authorization declined",IF($E12="Withdrawn","Applicant withdrew","No provider request")))))))))))))))</f>
        <v/>
      </c>
    </row>
    <row r="13" ht="32" customHeight="1">
      <c r="A13" s="11" t="inlineStr">
        <is>
          <t>FIC-AUTH-009</t>
        </is>
      </c>
      <c r="B13" s="11" t="inlineStr">
        <is>
          <t>Fictional Applicant REF-I09</t>
        </is>
      </c>
      <c r="C13" s="11" t="inlineStr">
        <is>
          <t>Fictional Test Property Alpha</t>
        </is>
      </c>
      <c r="D13" s="11" t="inlineStr">
        <is>
          <t>Fictional Unit A-09</t>
        </is>
      </c>
      <c r="E13" s="11" t="inlineStr">
        <is>
          <t>Authorized</t>
        </is>
      </c>
      <c r="F13" s="20" t="n">
        <v>46272</v>
      </c>
      <c r="G13" s="11" t="inlineStr">
        <is>
          <t>Fictional Screening Provider Green</t>
        </is>
      </c>
      <c r="H13" s="20" t="n"/>
      <c r="I13" s="20" t="n"/>
      <c r="J13" s="11" t="inlineStr">
        <is>
          <t>Fictional Reviewer One</t>
        </is>
      </c>
      <c r="K13" s="11" t="inlineStr">
        <is>
          <t>Fictional sample: authorized record with no provider request logged.</t>
        </is>
      </c>
      <c r="L13" s="5">
        <f>IF($A13="","",IF(OR($H13="",AND($I13&lt;&gt;"",$I13&lt;$H13)),"",IFERROR(MAX(0,IF($I13="",TODAY()-$H13,$I13-$H13)),"")))</f>
        <v/>
      </c>
      <c r="M13" s="13">
        <f>IF($A13="","",IF(OR($B13="",$C13="",$D13="",$E13="",$J13=""),"Complete required fields",IF(AND($E13="Authorized",$F13=""),"Authorization date missing",IF(AND(OR($H13&lt;&gt;"",$I13&lt;&gt;""),$G13=""),"Provider missing",IF(AND($I13&lt;&gt;"",$H13=""),"Request date missing",IF(AND($E13&lt;&gt;"Authorized",OR($H13&lt;&gt;"",$I13&lt;&gt;"")),"Check request vs authorization",IF(AND($H13&lt;&gt;"",$F13&lt;&gt;"",$H13&lt;$F13),"Check date order",IF(AND($I13&lt;&gt;"",$H13&lt;&gt;"",$I13&lt;$H13),"Check date order",IF(AND($E13="Authorized",$F13&lt;&gt;"",$H13=""),"Request not logged",IF(AND($H13&lt;&gt;"",$I13="",TODAY()-$H13&gt;'Assumptions'!$B$6),"Follow up: provider response",IF(AND($H13&lt;&gt;"",$I13=""),"Awaiting provider response",IF($I13&lt;&gt;"","Response logged",IF($E13="Pending","Authorization pending",IF($E13="Declined","Authorization declined",IF($E13="Withdrawn","Applicant withdrew","No provider request")))))))))))))))</f>
        <v/>
      </c>
    </row>
    <row r="14" ht="32" customHeight="1">
      <c r="A14" s="11" t="inlineStr">
        <is>
          <t>FIC-AUTH-010</t>
        </is>
      </c>
      <c r="B14" s="11" t="inlineStr">
        <is>
          <t>Fictional Applicant REF-J10</t>
        </is>
      </c>
      <c r="C14" s="11" t="inlineStr">
        <is>
          <t>Fictional Test Property Beacon</t>
        </is>
      </c>
      <c r="D14" s="11" t="inlineStr">
        <is>
          <t>Fictional Unit B-10</t>
        </is>
      </c>
      <c r="E14" s="11" t="inlineStr">
        <is>
          <t>Authorized</t>
        </is>
      </c>
      <c r="F14" s="20" t="n">
        <v>46265</v>
      </c>
      <c r="G14" s="11" t="inlineStr">
        <is>
          <t>Fictional Screening Provider Orange</t>
        </is>
      </c>
      <c r="H14" s="20" t="n">
        <v>46267</v>
      </c>
      <c r="I14" s="20" t="n">
        <v>46266</v>
      </c>
      <c r="J14" s="11" t="inlineStr">
        <is>
          <t>Fictional Reviewer Two</t>
        </is>
      </c>
      <c r="K14" s="11" t="inlineStr">
        <is>
          <t>Fictional test row: response date requires a human date-order check.</t>
        </is>
      </c>
      <c r="L14" s="7">
        <f>IF($A14="","",IF(OR($H14="",AND($I14&lt;&gt;"",$I14&lt;$H14)),"",IFERROR(MAX(0,IF($I14="",TODAY()-$H14,$I14-$H14)),"")))</f>
        <v/>
      </c>
      <c r="M14" s="14">
        <f>IF($A14="","",IF(OR($B14="",$C14="",$D14="",$E14="",$J14=""),"Complete required fields",IF(AND($E14="Authorized",$F14=""),"Authorization date missing",IF(AND(OR($H14&lt;&gt;"",$I14&lt;&gt;""),$G14=""),"Provider missing",IF(AND($I14&lt;&gt;"",$H14=""),"Request date missing",IF(AND($E14&lt;&gt;"Authorized",OR($H14&lt;&gt;"",$I14&lt;&gt;"")),"Check request vs authorization",IF(AND($H14&lt;&gt;"",$F14&lt;&gt;"",$H14&lt;$F14),"Check date order",IF(AND($I14&lt;&gt;"",$H14&lt;&gt;"",$I14&lt;$H14),"Check date order",IF(AND($E14="Authorized",$F14&lt;&gt;"",$H14=""),"Request not logged",IF(AND($H14&lt;&gt;"",$I14="",TODAY()-$H14&gt;'Assumptions'!$B$6),"Follow up: provider response",IF(AND($H14&lt;&gt;"",$I14=""),"Awaiting provider response",IF($I14&lt;&gt;"","Response logged",IF($E14="Pending","Authorization pending",IF($E14="Declined","Authorization declined",IF($E14="Withdrawn","Applicant withdrew","No provider request")))))))))))))))</f>
        <v/>
      </c>
    </row>
    <row r="15" ht="32" customHeight="1">
      <c r="A15" s="11" t="n"/>
      <c r="B15" s="11" t="n"/>
      <c r="C15" s="11" t="n"/>
      <c r="D15" s="11" t="n"/>
      <c r="E15" s="11" t="n"/>
      <c r="F15" s="20" t="n"/>
      <c r="G15" s="11" t="n"/>
      <c r="H15" s="20" t="n"/>
      <c r="I15" s="20" t="n"/>
      <c r="J15" s="11" t="n"/>
      <c r="K15" s="11" t="n"/>
      <c r="L15" s="5">
        <f>IF($A15="","",IF(OR($H15="",AND($I15&lt;&gt;"",$I15&lt;$H15)),"",IFERROR(MAX(0,IF($I15="",TODAY()-$H15,$I15-$H15)),"")))</f>
        <v/>
      </c>
      <c r="M15" s="13">
        <f>IF($A15="","",IF(OR($B15="",$C15="",$D15="",$E15="",$J15=""),"Complete required fields",IF(AND($E15="Authorized",$F15=""),"Authorization date missing",IF(AND(OR($H15&lt;&gt;"",$I15&lt;&gt;""),$G15=""),"Provider missing",IF(AND($I15&lt;&gt;"",$H15=""),"Request date missing",IF(AND($E15&lt;&gt;"Authorized",OR($H15&lt;&gt;"",$I15&lt;&gt;"")),"Check request vs authorization",IF(AND($H15&lt;&gt;"",$F15&lt;&gt;"",$H15&lt;$F15),"Check date order",IF(AND($I15&lt;&gt;"",$H15&lt;&gt;"",$I15&lt;$H15),"Check date order",IF(AND($E15="Authorized",$F15&lt;&gt;"",$H15=""),"Request not logged",IF(AND($H15&lt;&gt;"",$I15="",TODAY()-$H15&gt;'Assumptions'!$B$6),"Follow up: provider response",IF(AND($H15&lt;&gt;"",$I15=""),"Awaiting provider response",IF($I15&lt;&gt;"","Response logged",IF($E15="Pending","Authorization pending",IF($E15="Declined","Authorization declined",IF($E15="Withdrawn","Applicant withdrew","No provider request")))))))))))))))</f>
        <v/>
      </c>
    </row>
    <row r="16" ht="32" customHeight="1">
      <c r="A16" s="11" t="n"/>
      <c r="B16" s="11" t="n"/>
      <c r="C16" s="11" t="n"/>
      <c r="D16" s="11" t="n"/>
      <c r="E16" s="11" t="n"/>
      <c r="F16" s="20" t="n"/>
      <c r="G16" s="11" t="n"/>
      <c r="H16" s="20" t="n"/>
      <c r="I16" s="20" t="n"/>
      <c r="J16" s="11" t="n"/>
      <c r="K16" s="11" t="n"/>
      <c r="L16" s="7">
        <f>IF($A16="","",IF(OR($H16="",AND($I16&lt;&gt;"",$I16&lt;$H16)),"",IFERROR(MAX(0,IF($I16="",TODAY()-$H16,$I16-$H16)),"")))</f>
        <v/>
      </c>
      <c r="M16" s="14">
        <f>IF($A16="","",IF(OR($B16="",$C16="",$D16="",$E16="",$J16=""),"Complete required fields",IF(AND($E16="Authorized",$F16=""),"Authorization date missing",IF(AND(OR($H16&lt;&gt;"",$I16&lt;&gt;""),$G16=""),"Provider missing",IF(AND($I16&lt;&gt;"",$H16=""),"Request date missing",IF(AND($E16&lt;&gt;"Authorized",OR($H16&lt;&gt;"",$I16&lt;&gt;"")),"Check request vs authorization",IF(AND($H16&lt;&gt;"",$F16&lt;&gt;"",$H16&lt;$F16),"Check date order",IF(AND($I16&lt;&gt;"",$H16&lt;&gt;"",$I16&lt;$H16),"Check date order",IF(AND($E16="Authorized",$F16&lt;&gt;"",$H16=""),"Request not logged",IF(AND($H16&lt;&gt;"",$I16="",TODAY()-$H16&gt;'Assumptions'!$B$6),"Follow up: provider response",IF(AND($H16&lt;&gt;"",$I16=""),"Awaiting provider response",IF($I16&lt;&gt;"","Response logged",IF($E16="Pending","Authorization pending",IF($E16="Declined","Authorization declined",IF($E16="Withdrawn","Applicant withdrew","No provider request")))))))))))))))</f>
        <v/>
      </c>
    </row>
    <row r="17" ht="32" customHeight="1">
      <c r="A17" s="11" t="n"/>
      <c r="B17" s="11" t="n"/>
      <c r="C17" s="11" t="n"/>
      <c r="D17" s="11" t="n"/>
      <c r="E17" s="11" t="n"/>
      <c r="F17" s="20" t="n"/>
      <c r="G17" s="11" t="n"/>
      <c r="H17" s="20" t="n"/>
      <c r="I17" s="20" t="n"/>
      <c r="J17" s="11" t="n"/>
      <c r="K17" s="11" t="n"/>
      <c r="L17" s="5">
        <f>IF($A17="","",IF(OR($H17="",AND($I17&lt;&gt;"",$I17&lt;$H17)),"",IFERROR(MAX(0,IF($I17="",TODAY()-$H17,$I17-$H17)),"")))</f>
        <v/>
      </c>
      <c r="M17" s="13">
        <f>IF($A17="","",IF(OR($B17="",$C17="",$D17="",$E17="",$J17=""),"Complete required fields",IF(AND($E17="Authorized",$F17=""),"Authorization date missing",IF(AND(OR($H17&lt;&gt;"",$I17&lt;&gt;""),$G17=""),"Provider missing",IF(AND($I17&lt;&gt;"",$H17=""),"Request date missing",IF(AND($E17&lt;&gt;"Authorized",OR($H17&lt;&gt;"",$I17&lt;&gt;"")),"Check request vs authorization",IF(AND($H17&lt;&gt;"",$F17&lt;&gt;"",$H17&lt;$F17),"Check date order",IF(AND($I17&lt;&gt;"",$H17&lt;&gt;"",$I17&lt;$H17),"Check date order",IF(AND($E17="Authorized",$F17&lt;&gt;"",$H17=""),"Request not logged",IF(AND($H17&lt;&gt;"",$I17="",TODAY()-$H17&gt;'Assumptions'!$B$6),"Follow up: provider response",IF(AND($H17&lt;&gt;"",$I17=""),"Awaiting provider response",IF($I17&lt;&gt;"","Response logged",IF($E17="Pending","Authorization pending",IF($E17="Declined","Authorization declined",IF($E17="Withdrawn","Applicant withdrew","No provider request")))))))))))))))</f>
        <v/>
      </c>
    </row>
    <row r="18" ht="32" customHeight="1">
      <c r="A18" s="11" t="n"/>
      <c r="B18" s="11" t="n"/>
      <c r="C18" s="11" t="n"/>
      <c r="D18" s="11" t="n"/>
      <c r="E18" s="11" t="n"/>
      <c r="F18" s="20" t="n"/>
      <c r="G18" s="11" t="n"/>
      <c r="H18" s="20" t="n"/>
      <c r="I18" s="20" t="n"/>
      <c r="J18" s="11" t="n"/>
      <c r="K18" s="11" t="n"/>
      <c r="L18" s="7">
        <f>IF($A18="","",IF(OR($H18="",AND($I18&lt;&gt;"",$I18&lt;$H18)),"",IFERROR(MAX(0,IF($I18="",TODAY()-$H18,$I18-$H18)),"")))</f>
        <v/>
      </c>
      <c r="M18" s="14">
        <f>IF($A18="","",IF(OR($B18="",$C18="",$D18="",$E18="",$J18=""),"Complete required fields",IF(AND($E18="Authorized",$F18=""),"Authorization date missing",IF(AND(OR($H18&lt;&gt;"",$I18&lt;&gt;""),$G18=""),"Provider missing",IF(AND($I18&lt;&gt;"",$H18=""),"Request date missing",IF(AND($E18&lt;&gt;"Authorized",OR($H18&lt;&gt;"",$I18&lt;&gt;"")),"Check request vs authorization",IF(AND($H18&lt;&gt;"",$F18&lt;&gt;"",$H18&lt;$F18),"Check date order",IF(AND($I18&lt;&gt;"",$H18&lt;&gt;"",$I18&lt;$H18),"Check date order",IF(AND($E18="Authorized",$F18&lt;&gt;"",$H18=""),"Request not logged",IF(AND($H18&lt;&gt;"",$I18="",TODAY()-$H18&gt;'Assumptions'!$B$6),"Follow up: provider response",IF(AND($H18&lt;&gt;"",$I18=""),"Awaiting provider response",IF($I18&lt;&gt;"","Response logged",IF($E18="Pending","Authorization pending",IF($E18="Declined","Authorization declined",IF($E18="Withdrawn","Applicant withdrew","No provider request")))))))))))))))</f>
        <v/>
      </c>
    </row>
    <row r="19" ht="32" customHeight="1">
      <c r="A19" s="11" t="n"/>
      <c r="B19" s="11" t="n"/>
      <c r="C19" s="11" t="n"/>
      <c r="D19" s="11" t="n"/>
      <c r="E19" s="11" t="n"/>
      <c r="F19" s="20" t="n"/>
      <c r="G19" s="11" t="n"/>
      <c r="H19" s="20" t="n"/>
      <c r="I19" s="20" t="n"/>
      <c r="J19" s="11" t="n"/>
      <c r="K19" s="11" t="n"/>
      <c r="L19" s="5">
        <f>IF($A19="","",IF(OR($H19="",AND($I19&lt;&gt;"",$I19&lt;$H19)),"",IFERROR(MAX(0,IF($I19="",TODAY()-$H19,$I19-$H19)),"")))</f>
        <v/>
      </c>
      <c r="M19" s="13">
        <f>IF($A19="","",IF(OR($B19="",$C19="",$D19="",$E19="",$J19=""),"Complete required fields",IF(AND($E19="Authorized",$F19=""),"Authorization date missing",IF(AND(OR($H19&lt;&gt;"",$I19&lt;&gt;""),$G19=""),"Provider missing",IF(AND($I19&lt;&gt;"",$H19=""),"Request date missing",IF(AND($E19&lt;&gt;"Authorized",OR($H19&lt;&gt;"",$I19&lt;&gt;"")),"Check request vs authorization",IF(AND($H19&lt;&gt;"",$F19&lt;&gt;"",$H19&lt;$F19),"Check date order",IF(AND($I19&lt;&gt;"",$H19&lt;&gt;"",$I19&lt;$H19),"Check date order",IF(AND($E19="Authorized",$F19&lt;&gt;"",$H19=""),"Request not logged",IF(AND($H19&lt;&gt;"",$I19="",TODAY()-$H19&gt;'Assumptions'!$B$6),"Follow up: provider response",IF(AND($H19&lt;&gt;"",$I19=""),"Awaiting provider response",IF($I19&lt;&gt;"","Response logged",IF($E19="Pending","Authorization pending",IF($E19="Declined","Authorization declined",IF($E19="Withdrawn","Applicant withdrew","No provider request")))))))))))))))</f>
        <v/>
      </c>
    </row>
    <row r="20" ht="32" customHeight="1">
      <c r="A20" s="11" t="n"/>
      <c r="B20" s="11" t="n"/>
      <c r="C20" s="11" t="n"/>
      <c r="D20" s="11" t="n"/>
      <c r="E20" s="11" t="n"/>
      <c r="F20" s="20" t="n"/>
      <c r="G20" s="11" t="n"/>
      <c r="H20" s="20" t="n"/>
      <c r="I20" s="20" t="n"/>
      <c r="J20" s="11" t="n"/>
      <c r="K20" s="11" t="n"/>
      <c r="L20" s="7">
        <f>IF($A20="","",IF(OR($H20="",AND($I20&lt;&gt;"",$I20&lt;$H20)),"",IFERROR(MAX(0,IF($I20="",TODAY()-$H20,$I20-$H20)),"")))</f>
        <v/>
      </c>
      <c r="M20" s="14">
        <f>IF($A20="","",IF(OR($B20="",$C20="",$D20="",$E20="",$J20=""),"Complete required fields",IF(AND($E20="Authorized",$F20=""),"Authorization date missing",IF(AND(OR($H20&lt;&gt;"",$I20&lt;&gt;""),$G20=""),"Provider missing",IF(AND($I20&lt;&gt;"",$H20=""),"Request date missing",IF(AND($E20&lt;&gt;"Authorized",OR($H20&lt;&gt;"",$I20&lt;&gt;"")),"Check request vs authorization",IF(AND($H20&lt;&gt;"",$F20&lt;&gt;"",$H20&lt;$F20),"Check date order",IF(AND($I20&lt;&gt;"",$H20&lt;&gt;"",$I20&lt;$H20),"Check date order",IF(AND($E20="Authorized",$F20&lt;&gt;"",$H20=""),"Request not logged",IF(AND($H20&lt;&gt;"",$I20="",TODAY()-$H20&gt;'Assumptions'!$B$6),"Follow up: provider response",IF(AND($H20&lt;&gt;"",$I20=""),"Awaiting provider response",IF($I20&lt;&gt;"","Response logged",IF($E20="Pending","Authorization pending",IF($E20="Declined","Authorization declined",IF($E20="Withdrawn","Applicant withdrew","No provider request")))))))))))))))</f>
        <v/>
      </c>
    </row>
    <row r="21" ht="32" customHeight="1">
      <c r="A21" s="11" t="n"/>
      <c r="B21" s="11" t="n"/>
      <c r="C21" s="11" t="n"/>
      <c r="D21" s="11" t="n"/>
      <c r="E21" s="11" t="n"/>
      <c r="F21" s="20" t="n"/>
      <c r="G21" s="11" t="n"/>
      <c r="H21" s="20" t="n"/>
      <c r="I21" s="20" t="n"/>
      <c r="J21" s="11" t="n"/>
      <c r="K21" s="11" t="n"/>
      <c r="L21" s="5">
        <f>IF($A21="","",IF(OR($H21="",AND($I21&lt;&gt;"",$I21&lt;$H21)),"",IFERROR(MAX(0,IF($I21="",TODAY()-$H21,$I21-$H21)),"")))</f>
        <v/>
      </c>
      <c r="M21" s="13">
        <f>IF($A21="","",IF(OR($B21="",$C21="",$D21="",$E21="",$J21=""),"Complete required fields",IF(AND($E21="Authorized",$F21=""),"Authorization date missing",IF(AND(OR($H21&lt;&gt;"",$I21&lt;&gt;""),$G21=""),"Provider missing",IF(AND($I21&lt;&gt;"",$H21=""),"Request date missing",IF(AND($E21&lt;&gt;"Authorized",OR($H21&lt;&gt;"",$I21&lt;&gt;"")),"Check request vs authorization",IF(AND($H21&lt;&gt;"",$F21&lt;&gt;"",$H21&lt;$F21),"Check date order",IF(AND($I21&lt;&gt;"",$H21&lt;&gt;"",$I21&lt;$H21),"Check date order",IF(AND($E21="Authorized",$F21&lt;&gt;"",$H21=""),"Request not logged",IF(AND($H21&lt;&gt;"",$I21="",TODAY()-$H21&gt;'Assumptions'!$B$6),"Follow up: provider response",IF(AND($H21&lt;&gt;"",$I21=""),"Awaiting provider response",IF($I21&lt;&gt;"","Response logged",IF($E21="Pending","Authorization pending",IF($E21="Declined","Authorization declined",IF($E21="Withdrawn","Applicant withdrew","No provider request")))))))))))))))</f>
        <v/>
      </c>
    </row>
    <row r="22" ht="32" customHeight="1">
      <c r="A22" s="11" t="n"/>
      <c r="B22" s="11" t="n"/>
      <c r="C22" s="11" t="n"/>
      <c r="D22" s="11" t="n"/>
      <c r="E22" s="11" t="n"/>
      <c r="F22" s="20" t="n"/>
      <c r="G22" s="11" t="n"/>
      <c r="H22" s="20" t="n"/>
      <c r="I22" s="20" t="n"/>
      <c r="J22" s="11" t="n"/>
      <c r="K22" s="11" t="n"/>
      <c r="L22" s="7">
        <f>IF($A22="","",IF(OR($H22="",AND($I22&lt;&gt;"",$I22&lt;$H22)),"",IFERROR(MAX(0,IF($I22="",TODAY()-$H22,$I22-$H22)),"")))</f>
        <v/>
      </c>
      <c r="M22" s="14">
        <f>IF($A22="","",IF(OR($B22="",$C22="",$D22="",$E22="",$J22=""),"Complete required fields",IF(AND($E22="Authorized",$F22=""),"Authorization date missing",IF(AND(OR($H22&lt;&gt;"",$I22&lt;&gt;""),$G22=""),"Provider missing",IF(AND($I22&lt;&gt;"",$H22=""),"Request date missing",IF(AND($E22&lt;&gt;"Authorized",OR($H22&lt;&gt;"",$I22&lt;&gt;"")),"Check request vs authorization",IF(AND($H22&lt;&gt;"",$F22&lt;&gt;"",$H22&lt;$F22),"Check date order",IF(AND($I22&lt;&gt;"",$H22&lt;&gt;"",$I22&lt;$H22),"Check date order",IF(AND($E22="Authorized",$F22&lt;&gt;"",$H22=""),"Request not logged",IF(AND($H22&lt;&gt;"",$I22="",TODAY()-$H22&gt;'Assumptions'!$B$6),"Follow up: provider response",IF(AND($H22&lt;&gt;"",$I22=""),"Awaiting provider response",IF($I22&lt;&gt;"","Response logged",IF($E22="Pending","Authorization pending",IF($E22="Declined","Authorization declined",IF($E22="Withdrawn","Applicant withdrew","No provider request")))))))))))))))</f>
        <v/>
      </c>
    </row>
    <row r="23" ht="32" customHeight="1">
      <c r="A23" s="11" t="n"/>
      <c r="B23" s="11" t="n"/>
      <c r="C23" s="11" t="n"/>
      <c r="D23" s="11" t="n"/>
      <c r="E23" s="11" t="n"/>
      <c r="F23" s="20" t="n"/>
      <c r="G23" s="11" t="n"/>
      <c r="H23" s="20" t="n"/>
      <c r="I23" s="20" t="n"/>
      <c r="J23" s="11" t="n"/>
      <c r="K23" s="11" t="n"/>
      <c r="L23" s="5">
        <f>IF($A23="","",IF(OR($H23="",AND($I23&lt;&gt;"",$I23&lt;$H23)),"",IFERROR(MAX(0,IF($I23="",TODAY()-$H23,$I23-$H23)),"")))</f>
        <v/>
      </c>
      <c r="M23" s="13">
        <f>IF($A23="","",IF(OR($B23="",$C23="",$D23="",$E23="",$J23=""),"Complete required fields",IF(AND($E23="Authorized",$F23=""),"Authorization date missing",IF(AND(OR($H23&lt;&gt;"",$I23&lt;&gt;""),$G23=""),"Provider missing",IF(AND($I23&lt;&gt;"",$H23=""),"Request date missing",IF(AND($E23&lt;&gt;"Authorized",OR($H23&lt;&gt;"",$I23&lt;&gt;"")),"Check request vs authorization",IF(AND($H23&lt;&gt;"",$F23&lt;&gt;"",$H23&lt;$F23),"Check date order",IF(AND($I23&lt;&gt;"",$H23&lt;&gt;"",$I23&lt;$H23),"Check date order",IF(AND($E23="Authorized",$F23&lt;&gt;"",$H23=""),"Request not logged",IF(AND($H23&lt;&gt;"",$I23="",TODAY()-$H23&gt;'Assumptions'!$B$6),"Follow up: provider response",IF(AND($H23&lt;&gt;"",$I23=""),"Awaiting provider response",IF($I23&lt;&gt;"","Response logged",IF($E23="Pending","Authorization pending",IF($E23="Declined","Authorization declined",IF($E23="Withdrawn","Applicant withdrew","No provider request")))))))))))))))</f>
        <v/>
      </c>
    </row>
    <row r="24" ht="32" customHeight="1">
      <c r="A24" s="11" t="n"/>
      <c r="B24" s="11" t="n"/>
      <c r="C24" s="11" t="n"/>
      <c r="D24" s="11" t="n"/>
      <c r="E24" s="11" t="n"/>
      <c r="F24" s="20" t="n"/>
      <c r="G24" s="11" t="n"/>
      <c r="H24" s="20" t="n"/>
      <c r="I24" s="20" t="n"/>
      <c r="J24" s="11" t="n"/>
      <c r="K24" s="11" t="n"/>
      <c r="L24" s="7">
        <f>IF($A24="","",IF(OR($H24="",AND($I24&lt;&gt;"",$I24&lt;$H24)),"",IFERROR(MAX(0,IF($I24="",TODAY()-$H24,$I24-$H24)),"")))</f>
        <v/>
      </c>
      <c r="M24" s="14">
        <f>IF($A24="","",IF(OR($B24="",$C24="",$D24="",$E24="",$J24=""),"Complete required fields",IF(AND($E24="Authorized",$F24=""),"Authorization date missing",IF(AND(OR($H24&lt;&gt;"",$I24&lt;&gt;""),$G24=""),"Provider missing",IF(AND($I24&lt;&gt;"",$H24=""),"Request date missing",IF(AND($E24&lt;&gt;"Authorized",OR($H24&lt;&gt;"",$I24&lt;&gt;"")),"Check request vs authorization",IF(AND($H24&lt;&gt;"",$F24&lt;&gt;"",$H24&lt;$F24),"Check date order",IF(AND($I24&lt;&gt;"",$H24&lt;&gt;"",$I24&lt;$H24),"Check date order",IF(AND($E24="Authorized",$F24&lt;&gt;"",$H24=""),"Request not logged",IF(AND($H24&lt;&gt;"",$I24="",TODAY()-$H24&gt;'Assumptions'!$B$6),"Follow up: provider response",IF(AND($H24&lt;&gt;"",$I24=""),"Awaiting provider response",IF($I24&lt;&gt;"","Response logged",IF($E24="Pending","Authorization pending",IF($E24="Declined","Authorization declined",IF($E24="Withdrawn","Applicant withdrew","No provider request")))))))))))))))</f>
        <v/>
      </c>
    </row>
    <row r="25" ht="32" customHeight="1">
      <c r="A25" s="11" t="n"/>
      <c r="B25" s="11" t="n"/>
      <c r="C25" s="11" t="n"/>
      <c r="D25" s="11" t="n"/>
      <c r="E25" s="11" t="n"/>
      <c r="F25" s="20" t="n"/>
      <c r="G25" s="11" t="n"/>
      <c r="H25" s="20" t="n"/>
      <c r="I25" s="20" t="n"/>
      <c r="J25" s="11" t="n"/>
      <c r="K25" s="11" t="n"/>
      <c r="L25" s="5">
        <f>IF($A25="","",IF(OR($H25="",AND($I25&lt;&gt;"",$I25&lt;$H25)),"",IFERROR(MAX(0,IF($I25="",TODAY()-$H25,$I25-$H25)),"")))</f>
        <v/>
      </c>
      <c r="M25" s="13">
        <f>IF($A25="","",IF(OR($B25="",$C25="",$D25="",$E25="",$J25=""),"Complete required fields",IF(AND($E25="Authorized",$F25=""),"Authorization date missing",IF(AND(OR($H25&lt;&gt;"",$I25&lt;&gt;""),$G25=""),"Provider missing",IF(AND($I25&lt;&gt;"",$H25=""),"Request date missing",IF(AND($E25&lt;&gt;"Authorized",OR($H25&lt;&gt;"",$I25&lt;&gt;"")),"Check request vs authorization",IF(AND($H25&lt;&gt;"",$F25&lt;&gt;"",$H25&lt;$F25),"Check date order",IF(AND($I25&lt;&gt;"",$H25&lt;&gt;"",$I25&lt;$H25),"Check date order",IF(AND($E25="Authorized",$F25&lt;&gt;"",$H25=""),"Request not logged",IF(AND($H25&lt;&gt;"",$I25="",TODAY()-$H25&gt;'Assumptions'!$B$6),"Follow up: provider response",IF(AND($H25&lt;&gt;"",$I25=""),"Awaiting provider response",IF($I25&lt;&gt;"","Response logged",IF($E25="Pending","Authorization pending",IF($E25="Declined","Authorization declined",IF($E25="Withdrawn","Applicant withdrew","No provider request")))))))))))))))</f>
        <v/>
      </c>
    </row>
    <row r="26" ht="32" customHeight="1">
      <c r="A26" s="11" t="n"/>
      <c r="B26" s="11" t="n"/>
      <c r="C26" s="11" t="n"/>
      <c r="D26" s="11" t="n"/>
      <c r="E26" s="11" t="n"/>
      <c r="F26" s="20" t="n"/>
      <c r="G26" s="11" t="n"/>
      <c r="H26" s="20" t="n"/>
      <c r="I26" s="20" t="n"/>
      <c r="J26" s="11" t="n"/>
      <c r="K26" s="11" t="n"/>
      <c r="L26" s="7">
        <f>IF($A26="","",IF(OR($H26="",AND($I26&lt;&gt;"",$I26&lt;$H26)),"",IFERROR(MAX(0,IF($I26="",TODAY()-$H26,$I26-$H26)),"")))</f>
        <v/>
      </c>
      <c r="M26" s="14">
        <f>IF($A26="","",IF(OR($B26="",$C26="",$D26="",$E26="",$J26=""),"Complete required fields",IF(AND($E26="Authorized",$F26=""),"Authorization date missing",IF(AND(OR($H26&lt;&gt;"",$I26&lt;&gt;""),$G26=""),"Provider missing",IF(AND($I26&lt;&gt;"",$H26=""),"Request date missing",IF(AND($E26&lt;&gt;"Authorized",OR($H26&lt;&gt;"",$I26&lt;&gt;"")),"Check request vs authorization",IF(AND($H26&lt;&gt;"",$F26&lt;&gt;"",$H26&lt;$F26),"Check date order",IF(AND($I26&lt;&gt;"",$H26&lt;&gt;"",$I26&lt;$H26),"Check date order",IF(AND($E26="Authorized",$F26&lt;&gt;"",$H26=""),"Request not logged",IF(AND($H26&lt;&gt;"",$I26="",TODAY()-$H26&gt;'Assumptions'!$B$6),"Follow up: provider response",IF(AND($H26&lt;&gt;"",$I26=""),"Awaiting provider response",IF($I26&lt;&gt;"","Response logged",IF($E26="Pending","Authorization pending",IF($E26="Declined","Authorization declined",IF($E26="Withdrawn","Applicant withdrew","No provider request")))))))))))))))</f>
        <v/>
      </c>
    </row>
    <row r="27" ht="32" customHeight="1">
      <c r="A27" s="11" t="n"/>
      <c r="B27" s="11" t="n"/>
      <c r="C27" s="11" t="n"/>
      <c r="D27" s="11" t="n"/>
      <c r="E27" s="11" t="n"/>
      <c r="F27" s="20" t="n"/>
      <c r="G27" s="11" t="n"/>
      <c r="H27" s="20" t="n"/>
      <c r="I27" s="20" t="n"/>
      <c r="J27" s="11" t="n"/>
      <c r="K27" s="11" t="n"/>
      <c r="L27" s="5">
        <f>IF($A27="","",IF(OR($H27="",AND($I27&lt;&gt;"",$I27&lt;$H27)),"",IFERROR(MAX(0,IF($I27="",TODAY()-$H27,$I27-$H27)),"")))</f>
        <v/>
      </c>
      <c r="M27" s="13">
        <f>IF($A27="","",IF(OR($B27="",$C27="",$D27="",$E27="",$J27=""),"Complete required fields",IF(AND($E27="Authorized",$F27=""),"Authorization date missing",IF(AND(OR($H27&lt;&gt;"",$I27&lt;&gt;""),$G27=""),"Provider missing",IF(AND($I27&lt;&gt;"",$H27=""),"Request date missing",IF(AND($E27&lt;&gt;"Authorized",OR($H27&lt;&gt;"",$I27&lt;&gt;"")),"Check request vs authorization",IF(AND($H27&lt;&gt;"",$F27&lt;&gt;"",$H27&lt;$F27),"Check date order",IF(AND($I27&lt;&gt;"",$H27&lt;&gt;"",$I27&lt;$H27),"Check date order",IF(AND($E27="Authorized",$F27&lt;&gt;"",$H27=""),"Request not logged",IF(AND($H27&lt;&gt;"",$I27="",TODAY()-$H27&gt;'Assumptions'!$B$6),"Follow up: provider response",IF(AND($H27&lt;&gt;"",$I27=""),"Awaiting provider response",IF($I27&lt;&gt;"","Response logged",IF($E27="Pending","Authorization pending",IF($E27="Declined","Authorization declined",IF($E27="Withdrawn","Applicant withdrew","No provider request")))))))))))))))</f>
        <v/>
      </c>
    </row>
    <row r="28" ht="32" customHeight="1">
      <c r="A28" s="11" t="n"/>
      <c r="B28" s="11" t="n"/>
      <c r="C28" s="11" t="n"/>
      <c r="D28" s="11" t="n"/>
      <c r="E28" s="11" t="n"/>
      <c r="F28" s="20" t="n"/>
      <c r="G28" s="11" t="n"/>
      <c r="H28" s="20" t="n"/>
      <c r="I28" s="20" t="n"/>
      <c r="J28" s="11" t="n"/>
      <c r="K28" s="11" t="n"/>
      <c r="L28" s="7">
        <f>IF($A28="","",IF(OR($H28="",AND($I28&lt;&gt;"",$I28&lt;$H28)),"",IFERROR(MAX(0,IF($I28="",TODAY()-$H28,$I28-$H28)),"")))</f>
        <v/>
      </c>
      <c r="M28" s="14">
        <f>IF($A28="","",IF(OR($B28="",$C28="",$D28="",$E28="",$J28=""),"Complete required fields",IF(AND($E28="Authorized",$F28=""),"Authorization date missing",IF(AND(OR($H28&lt;&gt;"",$I28&lt;&gt;""),$G28=""),"Provider missing",IF(AND($I28&lt;&gt;"",$H28=""),"Request date missing",IF(AND($E28&lt;&gt;"Authorized",OR($H28&lt;&gt;"",$I28&lt;&gt;"")),"Check request vs authorization",IF(AND($H28&lt;&gt;"",$F28&lt;&gt;"",$H28&lt;$F28),"Check date order",IF(AND($I28&lt;&gt;"",$H28&lt;&gt;"",$I28&lt;$H28),"Check date order",IF(AND($E28="Authorized",$F28&lt;&gt;"",$H28=""),"Request not logged",IF(AND($H28&lt;&gt;"",$I28="",TODAY()-$H28&gt;'Assumptions'!$B$6),"Follow up: provider response",IF(AND($H28&lt;&gt;"",$I28=""),"Awaiting provider response",IF($I28&lt;&gt;"","Response logged",IF($E28="Pending","Authorization pending",IF($E28="Declined","Authorization declined",IF($E28="Withdrawn","Applicant withdrew","No provider request")))))))))))))))</f>
        <v/>
      </c>
    </row>
    <row r="29" ht="32" customHeight="1">
      <c r="A29" s="11" t="n"/>
      <c r="B29" s="11" t="n"/>
      <c r="C29" s="11" t="n"/>
      <c r="D29" s="11" t="n"/>
      <c r="E29" s="11" t="n"/>
      <c r="F29" s="20" t="n"/>
      <c r="G29" s="11" t="n"/>
      <c r="H29" s="20" t="n"/>
      <c r="I29" s="20" t="n"/>
      <c r="J29" s="11" t="n"/>
      <c r="K29" s="11" t="n"/>
      <c r="L29" s="5">
        <f>IF($A29="","",IF(OR($H29="",AND($I29&lt;&gt;"",$I29&lt;$H29)),"",IFERROR(MAX(0,IF($I29="",TODAY()-$H29,$I29-$H29)),"")))</f>
        <v/>
      </c>
      <c r="M29" s="13">
        <f>IF($A29="","",IF(OR($B29="",$C29="",$D29="",$E29="",$J29=""),"Complete required fields",IF(AND($E29="Authorized",$F29=""),"Authorization date missing",IF(AND(OR($H29&lt;&gt;"",$I29&lt;&gt;""),$G29=""),"Provider missing",IF(AND($I29&lt;&gt;"",$H29=""),"Request date missing",IF(AND($E29&lt;&gt;"Authorized",OR($H29&lt;&gt;"",$I29&lt;&gt;"")),"Check request vs authorization",IF(AND($H29&lt;&gt;"",$F29&lt;&gt;"",$H29&lt;$F29),"Check date order",IF(AND($I29&lt;&gt;"",$H29&lt;&gt;"",$I29&lt;$H29),"Check date order",IF(AND($E29="Authorized",$F29&lt;&gt;"",$H29=""),"Request not logged",IF(AND($H29&lt;&gt;"",$I29="",TODAY()-$H29&gt;'Assumptions'!$B$6),"Follow up: provider response",IF(AND($H29&lt;&gt;"",$I29=""),"Awaiting provider response",IF($I29&lt;&gt;"","Response logged",IF($E29="Pending","Authorization pending",IF($E29="Declined","Authorization declined",IF($E29="Withdrawn","Applicant withdrew","No provider request")))))))))))))))</f>
        <v/>
      </c>
    </row>
    <row r="30" ht="32" customHeight="1">
      <c r="A30" s="11" t="n"/>
      <c r="B30" s="11" t="n"/>
      <c r="C30" s="11" t="n"/>
      <c r="D30" s="11" t="n"/>
      <c r="E30" s="11" t="n"/>
      <c r="F30" s="20" t="n"/>
      <c r="G30" s="11" t="n"/>
      <c r="H30" s="20" t="n"/>
      <c r="I30" s="20" t="n"/>
      <c r="J30" s="11" t="n"/>
      <c r="K30" s="11" t="n"/>
      <c r="L30" s="7">
        <f>IF($A30="","",IF(OR($H30="",AND($I30&lt;&gt;"",$I30&lt;$H30)),"",IFERROR(MAX(0,IF($I30="",TODAY()-$H30,$I30-$H30)),"")))</f>
        <v/>
      </c>
      <c r="M30" s="14">
        <f>IF($A30="","",IF(OR($B30="",$C30="",$D30="",$E30="",$J30=""),"Complete required fields",IF(AND($E30="Authorized",$F30=""),"Authorization date missing",IF(AND(OR($H30&lt;&gt;"",$I30&lt;&gt;""),$G30=""),"Provider missing",IF(AND($I30&lt;&gt;"",$H30=""),"Request date missing",IF(AND($E30&lt;&gt;"Authorized",OR($H30&lt;&gt;"",$I30&lt;&gt;"")),"Check request vs authorization",IF(AND($H30&lt;&gt;"",$F30&lt;&gt;"",$H30&lt;$F30),"Check date order",IF(AND($I30&lt;&gt;"",$H30&lt;&gt;"",$I30&lt;$H30),"Check date order",IF(AND($E30="Authorized",$F30&lt;&gt;"",$H30=""),"Request not logged",IF(AND($H30&lt;&gt;"",$I30="",TODAY()-$H30&gt;'Assumptions'!$B$6),"Follow up: provider response",IF(AND($H30&lt;&gt;"",$I30=""),"Awaiting provider response",IF($I30&lt;&gt;"","Response logged",IF($E30="Pending","Authorization pending",IF($E30="Declined","Authorization declined",IF($E30="Withdrawn","Applicant withdrew","No provider request")))))))))))))))</f>
        <v/>
      </c>
    </row>
    <row r="31" ht="32" customHeight="1">
      <c r="A31" s="11" t="n"/>
      <c r="B31" s="11" t="n"/>
      <c r="C31" s="11" t="n"/>
      <c r="D31" s="11" t="n"/>
      <c r="E31" s="11" t="n"/>
      <c r="F31" s="20" t="n"/>
      <c r="G31" s="11" t="n"/>
      <c r="H31" s="20" t="n"/>
      <c r="I31" s="20" t="n"/>
      <c r="J31" s="11" t="n"/>
      <c r="K31" s="11" t="n"/>
      <c r="L31" s="5">
        <f>IF($A31="","",IF(OR($H31="",AND($I31&lt;&gt;"",$I31&lt;$H31)),"",IFERROR(MAX(0,IF($I31="",TODAY()-$H31,$I31-$H31)),"")))</f>
        <v/>
      </c>
      <c r="M31" s="13">
        <f>IF($A31="","",IF(OR($B31="",$C31="",$D31="",$E31="",$J31=""),"Complete required fields",IF(AND($E31="Authorized",$F31=""),"Authorization date missing",IF(AND(OR($H31&lt;&gt;"",$I31&lt;&gt;""),$G31=""),"Provider missing",IF(AND($I31&lt;&gt;"",$H31=""),"Request date missing",IF(AND($E31&lt;&gt;"Authorized",OR($H31&lt;&gt;"",$I31&lt;&gt;"")),"Check request vs authorization",IF(AND($H31&lt;&gt;"",$F31&lt;&gt;"",$H31&lt;$F31),"Check date order",IF(AND($I31&lt;&gt;"",$H31&lt;&gt;"",$I31&lt;$H31),"Check date order",IF(AND($E31="Authorized",$F31&lt;&gt;"",$H31=""),"Request not logged",IF(AND($H31&lt;&gt;"",$I31="",TODAY()-$H31&gt;'Assumptions'!$B$6),"Follow up: provider response",IF(AND($H31&lt;&gt;"",$I31=""),"Awaiting provider response",IF($I31&lt;&gt;"","Response logged",IF($E31="Pending","Authorization pending",IF($E31="Declined","Authorization declined",IF($E31="Withdrawn","Applicant withdrew","No provider request")))))))))))))))</f>
        <v/>
      </c>
    </row>
    <row r="32" ht="32" customHeight="1">
      <c r="A32" s="11" t="n"/>
      <c r="B32" s="11" t="n"/>
      <c r="C32" s="11" t="n"/>
      <c r="D32" s="11" t="n"/>
      <c r="E32" s="11" t="n"/>
      <c r="F32" s="20" t="n"/>
      <c r="G32" s="11" t="n"/>
      <c r="H32" s="20" t="n"/>
      <c r="I32" s="20" t="n"/>
      <c r="J32" s="11" t="n"/>
      <c r="K32" s="11" t="n"/>
      <c r="L32" s="7">
        <f>IF($A32="","",IF(OR($H32="",AND($I32&lt;&gt;"",$I32&lt;$H32)),"",IFERROR(MAX(0,IF($I32="",TODAY()-$H32,$I32-$H32)),"")))</f>
        <v/>
      </c>
      <c r="M32" s="14">
        <f>IF($A32="","",IF(OR($B32="",$C32="",$D32="",$E32="",$J32=""),"Complete required fields",IF(AND($E32="Authorized",$F32=""),"Authorization date missing",IF(AND(OR($H32&lt;&gt;"",$I32&lt;&gt;""),$G32=""),"Provider missing",IF(AND($I32&lt;&gt;"",$H32=""),"Request date missing",IF(AND($E32&lt;&gt;"Authorized",OR($H32&lt;&gt;"",$I32&lt;&gt;"")),"Check request vs authorization",IF(AND($H32&lt;&gt;"",$F32&lt;&gt;"",$H32&lt;$F32),"Check date order",IF(AND($I32&lt;&gt;"",$H32&lt;&gt;"",$I32&lt;$H32),"Check date order",IF(AND($E32="Authorized",$F32&lt;&gt;"",$H32=""),"Request not logged",IF(AND($H32&lt;&gt;"",$I32="",TODAY()-$H32&gt;'Assumptions'!$B$6),"Follow up: provider response",IF(AND($H32&lt;&gt;"",$I32=""),"Awaiting provider response",IF($I32&lt;&gt;"","Response logged",IF($E32="Pending","Authorization pending",IF($E32="Declined","Authorization declined",IF($E32="Withdrawn","Applicant withdrew","No provider request")))))))))))))))</f>
        <v/>
      </c>
    </row>
    <row r="33" ht="32" customHeight="1">
      <c r="A33" s="11" t="n"/>
      <c r="B33" s="11" t="n"/>
      <c r="C33" s="11" t="n"/>
      <c r="D33" s="11" t="n"/>
      <c r="E33" s="11" t="n"/>
      <c r="F33" s="20" t="n"/>
      <c r="G33" s="11" t="n"/>
      <c r="H33" s="20" t="n"/>
      <c r="I33" s="20" t="n"/>
      <c r="J33" s="11" t="n"/>
      <c r="K33" s="11" t="n"/>
      <c r="L33" s="5">
        <f>IF($A33="","",IF(OR($H33="",AND($I33&lt;&gt;"",$I33&lt;$H33)),"",IFERROR(MAX(0,IF($I33="",TODAY()-$H33,$I33-$H33)),"")))</f>
        <v/>
      </c>
      <c r="M33" s="13">
        <f>IF($A33="","",IF(OR($B33="",$C33="",$D33="",$E33="",$J33=""),"Complete required fields",IF(AND($E33="Authorized",$F33=""),"Authorization date missing",IF(AND(OR($H33&lt;&gt;"",$I33&lt;&gt;""),$G33=""),"Provider missing",IF(AND($I33&lt;&gt;"",$H33=""),"Request date missing",IF(AND($E33&lt;&gt;"Authorized",OR($H33&lt;&gt;"",$I33&lt;&gt;"")),"Check request vs authorization",IF(AND($H33&lt;&gt;"",$F33&lt;&gt;"",$H33&lt;$F33),"Check date order",IF(AND($I33&lt;&gt;"",$H33&lt;&gt;"",$I33&lt;$H33),"Check date order",IF(AND($E33="Authorized",$F33&lt;&gt;"",$H33=""),"Request not logged",IF(AND($H33&lt;&gt;"",$I33="",TODAY()-$H33&gt;'Assumptions'!$B$6),"Follow up: provider response",IF(AND($H33&lt;&gt;"",$I33=""),"Awaiting provider response",IF($I33&lt;&gt;"","Response logged",IF($E33="Pending","Authorization pending",IF($E33="Declined","Authorization declined",IF($E33="Withdrawn","Applicant withdrew","No provider request")))))))))))))))</f>
        <v/>
      </c>
    </row>
    <row r="34" ht="32" customHeight="1">
      <c r="A34" s="11" t="n"/>
      <c r="B34" s="11" t="n"/>
      <c r="C34" s="11" t="n"/>
      <c r="D34" s="11" t="n"/>
      <c r="E34" s="11" t="n"/>
      <c r="F34" s="20" t="n"/>
      <c r="G34" s="11" t="n"/>
      <c r="H34" s="20" t="n"/>
      <c r="I34" s="20" t="n"/>
      <c r="J34" s="11" t="n"/>
      <c r="K34" s="11" t="n"/>
      <c r="L34" s="7">
        <f>IF($A34="","",IF(OR($H34="",AND($I34&lt;&gt;"",$I34&lt;$H34)),"",IFERROR(MAX(0,IF($I34="",TODAY()-$H34,$I34-$H34)),"")))</f>
        <v/>
      </c>
      <c r="M34" s="14">
        <f>IF($A34="","",IF(OR($B34="",$C34="",$D34="",$E34="",$J34=""),"Complete required fields",IF(AND($E34="Authorized",$F34=""),"Authorization date missing",IF(AND(OR($H34&lt;&gt;"",$I34&lt;&gt;""),$G34=""),"Provider missing",IF(AND($I34&lt;&gt;"",$H34=""),"Request date missing",IF(AND($E34&lt;&gt;"Authorized",OR($H34&lt;&gt;"",$I34&lt;&gt;"")),"Check request vs authorization",IF(AND($H34&lt;&gt;"",$F34&lt;&gt;"",$H34&lt;$F34),"Check date order",IF(AND($I34&lt;&gt;"",$H34&lt;&gt;"",$I34&lt;$H34),"Check date order",IF(AND($E34="Authorized",$F34&lt;&gt;"",$H34=""),"Request not logged",IF(AND($H34&lt;&gt;"",$I34="",TODAY()-$H34&gt;'Assumptions'!$B$6),"Follow up: provider response",IF(AND($H34&lt;&gt;"",$I34=""),"Awaiting provider response",IF($I34&lt;&gt;"","Response logged",IF($E34="Pending","Authorization pending",IF($E34="Declined","Authorization declined",IF($E34="Withdrawn","Applicant withdrew","No provider request")))))))))))))))</f>
        <v/>
      </c>
    </row>
    <row r="35" ht="32" customHeight="1">
      <c r="A35" s="11" t="n"/>
      <c r="B35" s="11" t="n"/>
      <c r="C35" s="11" t="n"/>
      <c r="D35" s="11" t="n"/>
      <c r="E35" s="11" t="n"/>
      <c r="F35" s="20" t="n"/>
      <c r="G35" s="11" t="n"/>
      <c r="H35" s="20" t="n"/>
      <c r="I35" s="20" t="n"/>
      <c r="J35" s="11" t="n"/>
      <c r="K35" s="11" t="n"/>
      <c r="L35" s="5">
        <f>IF($A35="","",IF(OR($H35="",AND($I35&lt;&gt;"",$I35&lt;$H35)),"",IFERROR(MAX(0,IF($I35="",TODAY()-$H35,$I35-$H35)),"")))</f>
        <v/>
      </c>
      <c r="M35" s="13">
        <f>IF($A35="","",IF(OR($B35="",$C35="",$D35="",$E35="",$J35=""),"Complete required fields",IF(AND($E35="Authorized",$F35=""),"Authorization date missing",IF(AND(OR($H35&lt;&gt;"",$I35&lt;&gt;""),$G35=""),"Provider missing",IF(AND($I35&lt;&gt;"",$H35=""),"Request date missing",IF(AND($E35&lt;&gt;"Authorized",OR($H35&lt;&gt;"",$I35&lt;&gt;"")),"Check request vs authorization",IF(AND($H35&lt;&gt;"",$F35&lt;&gt;"",$H35&lt;$F35),"Check date order",IF(AND($I35&lt;&gt;"",$H35&lt;&gt;"",$I35&lt;$H35),"Check date order",IF(AND($E35="Authorized",$F35&lt;&gt;"",$H35=""),"Request not logged",IF(AND($H35&lt;&gt;"",$I35="",TODAY()-$H35&gt;'Assumptions'!$B$6),"Follow up: provider response",IF(AND($H35&lt;&gt;"",$I35=""),"Awaiting provider response",IF($I35&lt;&gt;"","Response logged",IF($E35="Pending","Authorization pending",IF($E35="Declined","Authorization declined",IF($E35="Withdrawn","Applicant withdrew","No provider request")))))))))))))))</f>
        <v/>
      </c>
    </row>
    <row r="36" ht="32" customHeight="1">
      <c r="A36" s="11" t="n"/>
      <c r="B36" s="11" t="n"/>
      <c r="C36" s="11" t="n"/>
      <c r="D36" s="11" t="n"/>
      <c r="E36" s="11" t="n"/>
      <c r="F36" s="20" t="n"/>
      <c r="G36" s="11" t="n"/>
      <c r="H36" s="20" t="n"/>
      <c r="I36" s="20" t="n"/>
      <c r="J36" s="11" t="n"/>
      <c r="K36" s="11" t="n"/>
      <c r="L36" s="7">
        <f>IF($A36="","",IF(OR($H36="",AND($I36&lt;&gt;"",$I36&lt;$H36)),"",IFERROR(MAX(0,IF($I36="",TODAY()-$H36,$I36-$H36)),"")))</f>
        <v/>
      </c>
      <c r="M36" s="14">
        <f>IF($A36="","",IF(OR($B36="",$C36="",$D36="",$E36="",$J36=""),"Complete required fields",IF(AND($E36="Authorized",$F36=""),"Authorization date missing",IF(AND(OR($H36&lt;&gt;"",$I36&lt;&gt;""),$G36=""),"Provider missing",IF(AND($I36&lt;&gt;"",$H36=""),"Request date missing",IF(AND($E36&lt;&gt;"Authorized",OR($H36&lt;&gt;"",$I36&lt;&gt;"")),"Check request vs authorization",IF(AND($H36&lt;&gt;"",$F36&lt;&gt;"",$H36&lt;$F36),"Check date order",IF(AND($I36&lt;&gt;"",$H36&lt;&gt;"",$I36&lt;$H36),"Check date order",IF(AND($E36="Authorized",$F36&lt;&gt;"",$H36=""),"Request not logged",IF(AND($H36&lt;&gt;"",$I36="",TODAY()-$H36&gt;'Assumptions'!$B$6),"Follow up: provider response",IF(AND($H36&lt;&gt;"",$I36=""),"Awaiting provider response",IF($I36&lt;&gt;"","Response logged",IF($E36="Pending","Authorization pending",IF($E36="Declined","Authorization declined",IF($E36="Withdrawn","Applicant withdrew","No provider request")))))))))))))))</f>
        <v/>
      </c>
    </row>
    <row r="37" ht="32" customHeight="1">
      <c r="A37" s="11" t="n"/>
      <c r="B37" s="11" t="n"/>
      <c r="C37" s="11" t="n"/>
      <c r="D37" s="11" t="n"/>
      <c r="E37" s="11" t="n"/>
      <c r="F37" s="20" t="n"/>
      <c r="G37" s="11" t="n"/>
      <c r="H37" s="20" t="n"/>
      <c r="I37" s="20" t="n"/>
      <c r="J37" s="11" t="n"/>
      <c r="K37" s="11" t="n"/>
      <c r="L37" s="5">
        <f>IF($A37="","",IF(OR($H37="",AND($I37&lt;&gt;"",$I37&lt;$H37)),"",IFERROR(MAX(0,IF($I37="",TODAY()-$H37,$I37-$H37)),"")))</f>
        <v/>
      </c>
      <c r="M37" s="13">
        <f>IF($A37="","",IF(OR($B37="",$C37="",$D37="",$E37="",$J37=""),"Complete required fields",IF(AND($E37="Authorized",$F37=""),"Authorization date missing",IF(AND(OR($H37&lt;&gt;"",$I37&lt;&gt;""),$G37=""),"Provider missing",IF(AND($I37&lt;&gt;"",$H37=""),"Request date missing",IF(AND($E37&lt;&gt;"Authorized",OR($H37&lt;&gt;"",$I37&lt;&gt;"")),"Check request vs authorization",IF(AND($H37&lt;&gt;"",$F37&lt;&gt;"",$H37&lt;$F37),"Check date order",IF(AND($I37&lt;&gt;"",$H37&lt;&gt;"",$I37&lt;$H37),"Check date order",IF(AND($E37="Authorized",$F37&lt;&gt;"",$H37=""),"Request not logged",IF(AND($H37&lt;&gt;"",$I37="",TODAY()-$H37&gt;'Assumptions'!$B$6),"Follow up: provider response",IF(AND($H37&lt;&gt;"",$I37=""),"Awaiting provider response",IF($I37&lt;&gt;"","Response logged",IF($E37="Pending","Authorization pending",IF($E37="Declined","Authorization declined",IF($E37="Withdrawn","Applicant withdrew","No provider request")))))))))))))))</f>
        <v/>
      </c>
    </row>
    <row r="38" ht="32" customHeight="1">
      <c r="A38" s="11" t="n"/>
      <c r="B38" s="11" t="n"/>
      <c r="C38" s="11" t="n"/>
      <c r="D38" s="11" t="n"/>
      <c r="E38" s="11" t="n"/>
      <c r="F38" s="20" t="n"/>
      <c r="G38" s="11" t="n"/>
      <c r="H38" s="20" t="n"/>
      <c r="I38" s="20" t="n"/>
      <c r="J38" s="11" t="n"/>
      <c r="K38" s="11" t="n"/>
      <c r="L38" s="7">
        <f>IF($A38="","",IF(OR($H38="",AND($I38&lt;&gt;"",$I38&lt;$H38)),"",IFERROR(MAX(0,IF($I38="",TODAY()-$H38,$I38-$H38)),"")))</f>
        <v/>
      </c>
      <c r="M38" s="14">
        <f>IF($A38="","",IF(OR($B38="",$C38="",$D38="",$E38="",$J38=""),"Complete required fields",IF(AND($E38="Authorized",$F38=""),"Authorization date missing",IF(AND(OR($H38&lt;&gt;"",$I38&lt;&gt;""),$G38=""),"Provider missing",IF(AND($I38&lt;&gt;"",$H38=""),"Request date missing",IF(AND($E38&lt;&gt;"Authorized",OR($H38&lt;&gt;"",$I38&lt;&gt;"")),"Check request vs authorization",IF(AND($H38&lt;&gt;"",$F38&lt;&gt;"",$H38&lt;$F38),"Check date order",IF(AND($I38&lt;&gt;"",$H38&lt;&gt;"",$I38&lt;$H38),"Check date order",IF(AND($E38="Authorized",$F38&lt;&gt;"",$H38=""),"Request not logged",IF(AND($H38&lt;&gt;"",$I38="",TODAY()-$H38&gt;'Assumptions'!$B$6),"Follow up: provider response",IF(AND($H38&lt;&gt;"",$I38=""),"Awaiting provider response",IF($I38&lt;&gt;"","Response logged",IF($E38="Pending","Authorization pending",IF($E38="Declined","Authorization declined",IF($E38="Withdrawn","Applicant withdrew","No provider request")))))))))))))))</f>
        <v/>
      </c>
    </row>
    <row r="39" ht="32" customHeight="1">
      <c r="A39" s="11" t="n"/>
      <c r="B39" s="11" t="n"/>
      <c r="C39" s="11" t="n"/>
      <c r="D39" s="11" t="n"/>
      <c r="E39" s="11" t="n"/>
      <c r="F39" s="20" t="n"/>
      <c r="G39" s="11" t="n"/>
      <c r="H39" s="20" t="n"/>
      <c r="I39" s="20" t="n"/>
      <c r="J39" s="11" t="n"/>
      <c r="K39" s="11" t="n"/>
      <c r="L39" s="5">
        <f>IF($A39="","",IF(OR($H39="",AND($I39&lt;&gt;"",$I39&lt;$H39)),"",IFERROR(MAX(0,IF($I39="",TODAY()-$H39,$I39-$H39)),"")))</f>
        <v/>
      </c>
      <c r="M39" s="13">
        <f>IF($A39="","",IF(OR($B39="",$C39="",$D39="",$E39="",$J39=""),"Complete required fields",IF(AND($E39="Authorized",$F39=""),"Authorization date missing",IF(AND(OR($H39&lt;&gt;"",$I39&lt;&gt;""),$G39=""),"Provider missing",IF(AND($I39&lt;&gt;"",$H39=""),"Request date missing",IF(AND($E39&lt;&gt;"Authorized",OR($H39&lt;&gt;"",$I39&lt;&gt;"")),"Check request vs authorization",IF(AND($H39&lt;&gt;"",$F39&lt;&gt;"",$H39&lt;$F39),"Check date order",IF(AND($I39&lt;&gt;"",$H39&lt;&gt;"",$I39&lt;$H39),"Check date order",IF(AND($E39="Authorized",$F39&lt;&gt;"",$H39=""),"Request not logged",IF(AND($H39&lt;&gt;"",$I39="",TODAY()-$H39&gt;'Assumptions'!$B$6),"Follow up: provider response",IF(AND($H39&lt;&gt;"",$I39=""),"Awaiting provider response",IF($I39&lt;&gt;"","Response logged",IF($E39="Pending","Authorization pending",IF($E39="Declined","Authorization declined",IF($E39="Withdrawn","Applicant withdrew","No provider request")))))))))))))))</f>
        <v/>
      </c>
    </row>
    <row r="40" ht="32" customHeight="1">
      <c r="A40" s="11" t="n"/>
      <c r="B40" s="11" t="n"/>
      <c r="C40" s="11" t="n"/>
      <c r="D40" s="11" t="n"/>
      <c r="E40" s="11" t="n"/>
      <c r="F40" s="20" t="n"/>
      <c r="G40" s="11" t="n"/>
      <c r="H40" s="20" t="n"/>
      <c r="I40" s="20" t="n"/>
      <c r="J40" s="11" t="n"/>
      <c r="K40" s="11" t="n"/>
      <c r="L40" s="7">
        <f>IF($A40="","",IF(OR($H40="",AND($I40&lt;&gt;"",$I40&lt;$H40)),"",IFERROR(MAX(0,IF($I40="",TODAY()-$H40,$I40-$H40)),"")))</f>
        <v/>
      </c>
      <c r="M40" s="14">
        <f>IF($A40="","",IF(OR($B40="",$C40="",$D40="",$E40="",$J40=""),"Complete required fields",IF(AND($E40="Authorized",$F40=""),"Authorization date missing",IF(AND(OR($H40&lt;&gt;"",$I40&lt;&gt;""),$G40=""),"Provider missing",IF(AND($I40&lt;&gt;"",$H40=""),"Request date missing",IF(AND($E40&lt;&gt;"Authorized",OR($H40&lt;&gt;"",$I40&lt;&gt;"")),"Check request vs authorization",IF(AND($H40&lt;&gt;"",$F40&lt;&gt;"",$H40&lt;$F40),"Check date order",IF(AND($I40&lt;&gt;"",$H40&lt;&gt;"",$I40&lt;$H40),"Check date order",IF(AND($E40="Authorized",$F40&lt;&gt;"",$H40=""),"Request not logged",IF(AND($H40&lt;&gt;"",$I40="",TODAY()-$H40&gt;'Assumptions'!$B$6),"Follow up: provider response",IF(AND($H40&lt;&gt;"",$I40=""),"Awaiting provider response",IF($I40&lt;&gt;"","Response logged",IF($E40="Pending","Authorization pending",IF($E40="Declined","Authorization declined",IF($E40="Withdrawn","Applicant withdrew","No provider request")))))))))))))))</f>
        <v/>
      </c>
    </row>
    <row r="41" ht="32" customHeight="1">
      <c r="A41" s="11" t="n"/>
      <c r="B41" s="11" t="n"/>
      <c r="C41" s="11" t="n"/>
      <c r="D41" s="11" t="n"/>
      <c r="E41" s="11" t="n"/>
      <c r="F41" s="20" t="n"/>
      <c r="G41" s="11" t="n"/>
      <c r="H41" s="20" t="n"/>
      <c r="I41" s="20" t="n"/>
      <c r="J41" s="11" t="n"/>
      <c r="K41" s="11" t="n"/>
      <c r="L41" s="5">
        <f>IF($A41="","",IF(OR($H41="",AND($I41&lt;&gt;"",$I41&lt;$H41)),"",IFERROR(MAX(0,IF($I41="",TODAY()-$H41,$I41-$H41)),"")))</f>
        <v/>
      </c>
      <c r="M41" s="13">
        <f>IF($A41="","",IF(OR($B41="",$C41="",$D41="",$E41="",$J41=""),"Complete required fields",IF(AND($E41="Authorized",$F41=""),"Authorization date missing",IF(AND(OR($H41&lt;&gt;"",$I41&lt;&gt;""),$G41=""),"Provider missing",IF(AND($I41&lt;&gt;"",$H41=""),"Request date missing",IF(AND($E41&lt;&gt;"Authorized",OR($H41&lt;&gt;"",$I41&lt;&gt;"")),"Check request vs authorization",IF(AND($H41&lt;&gt;"",$F41&lt;&gt;"",$H41&lt;$F41),"Check date order",IF(AND($I41&lt;&gt;"",$H41&lt;&gt;"",$I41&lt;$H41),"Check date order",IF(AND($E41="Authorized",$F41&lt;&gt;"",$H41=""),"Request not logged",IF(AND($H41&lt;&gt;"",$I41="",TODAY()-$H41&gt;'Assumptions'!$B$6),"Follow up: provider response",IF(AND($H41&lt;&gt;"",$I41=""),"Awaiting provider response",IF($I41&lt;&gt;"","Response logged",IF($E41="Pending","Authorization pending",IF($E41="Declined","Authorization declined",IF($E41="Withdrawn","Applicant withdrew","No provider request")))))))))))))))</f>
        <v/>
      </c>
    </row>
    <row r="42" ht="32" customHeight="1">
      <c r="A42" s="11" t="n"/>
      <c r="B42" s="11" t="n"/>
      <c r="C42" s="11" t="n"/>
      <c r="D42" s="11" t="n"/>
      <c r="E42" s="11" t="n"/>
      <c r="F42" s="20" t="n"/>
      <c r="G42" s="11" t="n"/>
      <c r="H42" s="20" t="n"/>
      <c r="I42" s="20" t="n"/>
      <c r="J42" s="11" t="n"/>
      <c r="K42" s="11" t="n"/>
      <c r="L42" s="7">
        <f>IF($A42="","",IF(OR($H42="",AND($I42&lt;&gt;"",$I42&lt;$H42)),"",IFERROR(MAX(0,IF($I42="",TODAY()-$H42,$I42-$H42)),"")))</f>
        <v/>
      </c>
      <c r="M42" s="14">
        <f>IF($A42="","",IF(OR($B42="",$C42="",$D42="",$E42="",$J42=""),"Complete required fields",IF(AND($E42="Authorized",$F42=""),"Authorization date missing",IF(AND(OR($H42&lt;&gt;"",$I42&lt;&gt;""),$G42=""),"Provider missing",IF(AND($I42&lt;&gt;"",$H42=""),"Request date missing",IF(AND($E42&lt;&gt;"Authorized",OR($H42&lt;&gt;"",$I42&lt;&gt;"")),"Check request vs authorization",IF(AND($H42&lt;&gt;"",$F42&lt;&gt;"",$H42&lt;$F42),"Check date order",IF(AND($I42&lt;&gt;"",$H42&lt;&gt;"",$I42&lt;$H42),"Check date order",IF(AND($E42="Authorized",$F42&lt;&gt;"",$H42=""),"Request not logged",IF(AND($H42&lt;&gt;"",$I42="",TODAY()-$H42&gt;'Assumptions'!$B$6),"Follow up: provider response",IF(AND($H42&lt;&gt;"",$I42=""),"Awaiting provider response",IF($I42&lt;&gt;"","Response logged",IF($E42="Pending","Authorization pending",IF($E42="Declined","Authorization declined",IF($E42="Withdrawn","Applicant withdrew","No provider request")))))))))))))))</f>
        <v/>
      </c>
    </row>
    <row r="43" ht="32" customHeight="1">
      <c r="A43" s="11" t="n"/>
      <c r="B43" s="11" t="n"/>
      <c r="C43" s="11" t="n"/>
      <c r="D43" s="11" t="n"/>
      <c r="E43" s="11" t="n"/>
      <c r="F43" s="20" t="n"/>
      <c r="G43" s="11" t="n"/>
      <c r="H43" s="20" t="n"/>
      <c r="I43" s="20" t="n"/>
      <c r="J43" s="11" t="n"/>
      <c r="K43" s="11" t="n"/>
      <c r="L43" s="5">
        <f>IF($A43="","",IF(OR($H43="",AND($I43&lt;&gt;"",$I43&lt;$H43)),"",IFERROR(MAX(0,IF($I43="",TODAY()-$H43,$I43-$H43)),"")))</f>
        <v/>
      </c>
      <c r="M43" s="13">
        <f>IF($A43="","",IF(OR($B43="",$C43="",$D43="",$E43="",$J43=""),"Complete required fields",IF(AND($E43="Authorized",$F43=""),"Authorization date missing",IF(AND(OR($H43&lt;&gt;"",$I43&lt;&gt;""),$G43=""),"Provider missing",IF(AND($I43&lt;&gt;"",$H43=""),"Request date missing",IF(AND($E43&lt;&gt;"Authorized",OR($H43&lt;&gt;"",$I43&lt;&gt;"")),"Check request vs authorization",IF(AND($H43&lt;&gt;"",$F43&lt;&gt;"",$H43&lt;$F43),"Check date order",IF(AND($I43&lt;&gt;"",$H43&lt;&gt;"",$I43&lt;$H43),"Check date order",IF(AND($E43="Authorized",$F43&lt;&gt;"",$H43=""),"Request not logged",IF(AND($H43&lt;&gt;"",$I43="",TODAY()-$H43&gt;'Assumptions'!$B$6),"Follow up: provider response",IF(AND($H43&lt;&gt;"",$I43=""),"Awaiting provider response",IF($I43&lt;&gt;"","Response logged",IF($E43="Pending","Authorization pending",IF($E43="Declined","Authorization declined",IF($E43="Withdrawn","Applicant withdrew","No provider request")))))))))))))))</f>
        <v/>
      </c>
    </row>
    <row r="44" ht="32" customHeight="1">
      <c r="A44" s="11" t="n"/>
      <c r="B44" s="11" t="n"/>
      <c r="C44" s="11" t="n"/>
      <c r="D44" s="11" t="n"/>
      <c r="E44" s="11" t="n"/>
      <c r="F44" s="20" t="n"/>
      <c r="G44" s="11" t="n"/>
      <c r="H44" s="20" t="n"/>
      <c r="I44" s="20" t="n"/>
      <c r="J44" s="11" t="n"/>
      <c r="K44" s="11" t="n"/>
      <c r="L44" s="7">
        <f>IF($A44="","",IF(OR($H44="",AND($I44&lt;&gt;"",$I44&lt;$H44)),"",IFERROR(MAX(0,IF($I44="",TODAY()-$H44,$I44-$H44)),"")))</f>
        <v/>
      </c>
      <c r="M44" s="14">
        <f>IF($A44="","",IF(OR($B44="",$C44="",$D44="",$E44="",$J44=""),"Complete required fields",IF(AND($E44="Authorized",$F44=""),"Authorization date missing",IF(AND(OR($H44&lt;&gt;"",$I44&lt;&gt;""),$G44=""),"Provider missing",IF(AND($I44&lt;&gt;"",$H44=""),"Request date missing",IF(AND($E44&lt;&gt;"Authorized",OR($H44&lt;&gt;"",$I44&lt;&gt;"")),"Check request vs authorization",IF(AND($H44&lt;&gt;"",$F44&lt;&gt;"",$H44&lt;$F44),"Check date order",IF(AND($I44&lt;&gt;"",$H44&lt;&gt;"",$I44&lt;$H44),"Check date order",IF(AND($E44="Authorized",$F44&lt;&gt;"",$H44=""),"Request not logged",IF(AND($H44&lt;&gt;"",$I44="",TODAY()-$H44&gt;'Assumptions'!$B$6),"Follow up: provider response",IF(AND($H44&lt;&gt;"",$I44=""),"Awaiting provider response",IF($I44&lt;&gt;"","Response logged",IF($E44="Pending","Authorization pending",IF($E44="Declined","Authorization declined",IF($E44="Withdrawn","Applicant withdrew","No provider request")))))))))))))))</f>
        <v/>
      </c>
    </row>
    <row r="45" ht="32" customHeight="1">
      <c r="A45" s="11" t="n"/>
      <c r="B45" s="11" t="n"/>
      <c r="C45" s="11" t="n"/>
      <c r="D45" s="11" t="n"/>
      <c r="E45" s="11" t="n"/>
      <c r="F45" s="20" t="n"/>
      <c r="G45" s="11" t="n"/>
      <c r="H45" s="20" t="n"/>
      <c r="I45" s="20" t="n"/>
      <c r="J45" s="11" t="n"/>
      <c r="K45" s="11" t="n"/>
      <c r="L45" s="5">
        <f>IF($A45="","",IF(OR($H45="",AND($I45&lt;&gt;"",$I45&lt;$H45)),"",IFERROR(MAX(0,IF($I45="",TODAY()-$H45,$I45-$H45)),"")))</f>
        <v/>
      </c>
      <c r="M45" s="13">
        <f>IF($A45="","",IF(OR($B45="",$C45="",$D45="",$E45="",$J45=""),"Complete required fields",IF(AND($E45="Authorized",$F45=""),"Authorization date missing",IF(AND(OR($H45&lt;&gt;"",$I45&lt;&gt;""),$G45=""),"Provider missing",IF(AND($I45&lt;&gt;"",$H45=""),"Request date missing",IF(AND($E45&lt;&gt;"Authorized",OR($H45&lt;&gt;"",$I45&lt;&gt;"")),"Check request vs authorization",IF(AND($H45&lt;&gt;"",$F45&lt;&gt;"",$H45&lt;$F45),"Check date order",IF(AND($I45&lt;&gt;"",$H45&lt;&gt;"",$I45&lt;$H45),"Check date order",IF(AND($E45="Authorized",$F45&lt;&gt;"",$H45=""),"Request not logged",IF(AND($H45&lt;&gt;"",$I45="",TODAY()-$H45&gt;'Assumptions'!$B$6),"Follow up: provider response",IF(AND($H45&lt;&gt;"",$I45=""),"Awaiting provider response",IF($I45&lt;&gt;"","Response logged",IF($E45="Pending","Authorization pending",IF($E45="Declined","Authorization declined",IF($E45="Withdrawn","Applicant withdrew","No provider request")))))))))))))))</f>
        <v/>
      </c>
    </row>
    <row r="46" ht="32" customHeight="1">
      <c r="A46" s="11" t="n"/>
      <c r="B46" s="11" t="n"/>
      <c r="C46" s="11" t="n"/>
      <c r="D46" s="11" t="n"/>
      <c r="E46" s="11" t="n"/>
      <c r="F46" s="20" t="n"/>
      <c r="G46" s="11" t="n"/>
      <c r="H46" s="20" t="n"/>
      <c r="I46" s="20" t="n"/>
      <c r="J46" s="11" t="n"/>
      <c r="K46" s="11" t="n"/>
      <c r="L46" s="7">
        <f>IF($A46="","",IF(OR($H46="",AND($I46&lt;&gt;"",$I46&lt;$H46)),"",IFERROR(MAX(0,IF($I46="",TODAY()-$H46,$I46-$H46)),"")))</f>
        <v/>
      </c>
      <c r="M46" s="14">
        <f>IF($A46="","",IF(OR($B46="",$C46="",$D46="",$E46="",$J46=""),"Complete required fields",IF(AND($E46="Authorized",$F46=""),"Authorization date missing",IF(AND(OR($H46&lt;&gt;"",$I46&lt;&gt;""),$G46=""),"Provider missing",IF(AND($I46&lt;&gt;"",$H46=""),"Request date missing",IF(AND($E46&lt;&gt;"Authorized",OR($H46&lt;&gt;"",$I46&lt;&gt;"")),"Check request vs authorization",IF(AND($H46&lt;&gt;"",$F46&lt;&gt;"",$H46&lt;$F46),"Check date order",IF(AND($I46&lt;&gt;"",$H46&lt;&gt;"",$I46&lt;$H46),"Check date order",IF(AND($E46="Authorized",$F46&lt;&gt;"",$H46=""),"Request not logged",IF(AND($H46&lt;&gt;"",$I46="",TODAY()-$H46&gt;'Assumptions'!$B$6),"Follow up: provider response",IF(AND($H46&lt;&gt;"",$I46=""),"Awaiting provider response",IF($I46&lt;&gt;"","Response logged",IF($E46="Pending","Authorization pending",IF($E46="Declined","Authorization declined",IF($E46="Withdrawn","Applicant withdrew","No provider request")))))))))))))))</f>
        <v/>
      </c>
    </row>
    <row r="47" ht="32" customHeight="1">
      <c r="A47" s="11" t="n"/>
      <c r="B47" s="11" t="n"/>
      <c r="C47" s="11" t="n"/>
      <c r="D47" s="11" t="n"/>
      <c r="E47" s="11" t="n"/>
      <c r="F47" s="20" t="n"/>
      <c r="G47" s="11" t="n"/>
      <c r="H47" s="20" t="n"/>
      <c r="I47" s="20" t="n"/>
      <c r="J47" s="11" t="n"/>
      <c r="K47" s="11" t="n"/>
      <c r="L47" s="5">
        <f>IF($A47="","",IF(OR($H47="",AND($I47&lt;&gt;"",$I47&lt;$H47)),"",IFERROR(MAX(0,IF($I47="",TODAY()-$H47,$I47-$H47)),"")))</f>
        <v/>
      </c>
      <c r="M47" s="13">
        <f>IF($A47="","",IF(OR($B47="",$C47="",$D47="",$E47="",$J47=""),"Complete required fields",IF(AND($E47="Authorized",$F47=""),"Authorization date missing",IF(AND(OR($H47&lt;&gt;"",$I47&lt;&gt;""),$G47=""),"Provider missing",IF(AND($I47&lt;&gt;"",$H47=""),"Request date missing",IF(AND($E47&lt;&gt;"Authorized",OR($H47&lt;&gt;"",$I47&lt;&gt;"")),"Check request vs authorization",IF(AND($H47&lt;&gt;"",$F47&lt;&gt;"",$H47&lt;$F47),"Check date order",IF(AND($I47&lt;&gt;"",$H47&lt;&gt;"",$I47&lt;$H47),"Check date order",IF(AND($E47="Authorized",$F47&lt;&gt;"",$H47=""),"Request not logged",IF(AND($H47&lt;&gt;"",$I47="",TODAY()-$H47&gt;'Assumptions'!$B$6),"Follow up: provider response",IF(AND($H47&lt;&gt;"",$I47=""),"Awaiting provider response",IF($I47&lt;&gt;"","Response logged",IF($E47="Pending","Authorization pending",IF($E47="Declined","Authorization declined",IF($E47="Withdrawn","Applicant withdrew","No provider request")))))))))))))))</f>
        <v/>
      </c>
    </row>
    <row r="48" ht="32" customHeight="1">
      <c r="A48" s="11" t="n"/>
      <c r="B48" s="11" t="n"/>
      <c r="C48" s="11" t="n"/>
      <c r="D48" s="11" t="n"/>
      <c r="E48" s="11" t="n"/>
      <c r="F48" s="20" t="n"/>
      <c r="G48" s="11" t="n"/>
      <c r="H48" s="20" t="n"/>
      <c r="I48" s="20" t="n"/>
      <c r="J48" s="11" t="n"/>
      <c r="K48" s="11" t="n"/>
      <c r="L48" s="7">
        <f>IF($A48="","",IF(OR($H48="",AND($I48&lt;&gt;"",$I48&lt;$H48)),"",IFERROR(MAX(0,IF($I48="",TODAY()-$H48,$I48-$H48)),"")))</f>
        <v/>
      </c>
      <c r="M48" s="14">
        <f>IF($A48="","",IF(OR($B48="",$C48="",$D48="",$E48="",$J48=""),"Complete required fields",IF(AND($E48="Authorized",$F48=""),"Authorization date missing",IF(AND(OR($H48&lt;&gt;"",$I48&lt;&gt;""),$G48=""),"Provider missing",IF(AND($I48&lt;&gt;"",$H48=""),"Request date missing",IF(AND($E48&lt;&gt;"Authorized",OR($H48&lt;&gt;"",$I48&lt;&gt;"")),"Check request vs authorization",IF(AND($H48&lt;&gt;"",$F48&lt;&gt;"",$H48&lt;$F48),"Check date order",IF(AND($I48&lt;&gt;"",$H48&lt;&gt;"",$I48&lt;$H48),"Check date order",IF(AND($E48="Authorized",$F48&lt;&gt;"",$H48=""),"Request not logged",IF(AND($H48&lt;&gt;"",$I48="",TODAY()-$H48&gt;'Assumptions'!$B$6),"Follow up: provider response",IF(AND($H48&lt;&gt;"",$I48=""),"Awaiting provider response",IF($I48&lt;&gt;"","Response logged",IF($E48="Pending","Authorization pending",IF($E48="Declined","Authorization declined",IF($E48="Withdrawn","Applicant withdrew","No provider request")))))))))))))))</f>
        <v/>
      </c>
    </row>
    <row r="49" ht="32" customHeight="1">
      <c r="A49" s="11" t="n"/>
      <c r="B49" s="11" t="n"/>
      <c r="C49" s="11" t="n"/>
      <c r="D49" s="11" t="n"/>
      <c r="E49" s="11" t="n"/>
      <c r="F49" s="20" t="n"/>
      <c r="G49" s="11" t="n"/>
      <c r="H49" s="20" t="n"/>
      <c r="I49" s="20" t="n"/>
      <c r="J49" s="11" t="n"/>
      <c r="K49" s="11" t="n"/>
      <c r="L49" s="5">
        <f>IF($A49="","",IF(OR($H49="",AND($I49&lt;&gt;"",$I49&lt;$H49)),"",IFERROR(MAX(0,IF($I49="",TODAY()-$H49,$I49-$H49)),"")))</f>
        <v/>
      </c>
      <c r="M49" s="13">
        <f>IF($A49="","",IF(OR($B49="",$C49="",$D49="",$E49="",$J49=""),"Complete required fields",IF(AND($E49="Authorized",$F49=""),"Authorization date missing",IF(AND(OR($H49&lt;&gt;"",$I49&lt;&gt;""),$G49=""),"Provider missing",IF(AND($I49&lt;&gt;"",$H49=""),"Request date missing",IF(AND($E49&lt;&gt;"Authorized",OR($H49&lt;&gt;"",$I49&lt;&gt;"")),"Check request vs authorization",IF(AND($H49&lt;&gt;"",$F49&lt;&gt;"",$H49&lt;$F49),"Check date order",IF(AND($I49&lt;&gt;"",$H49&lt;&gt;"",$I49&lt;$H49),"Check date order",IF(AND($E49="Authorized",$F49&lt;&gt;"",$H49=""),"Request not logged",IF(AND($H49&lt;&gt;"",$I49="",TODAY()-$H49&gt;'Assumptions'!$B$6),"Follow up: provider response",IF(AND($H49&lt;&gt;"",$I49=""),"Awaiting provider response",IF($I49&lt;&gt;"","Response logged",IF($E49="Pending","Authorization pending",IF($E49="Declined","Authorization declined",IF($E49="Withdrawn","Applicant withdrew","No provider request")))))))))))))))</f>
        <v/>
      </c>
    </row>
    <row r="50" ht="32" customHeight="1">
      <c r="A50" s="11" t="n"/>
      <c r="B50" s="11" t="n"/>
      <c r="C50" s="11" t="n"/>
      <c r="D50" s="11" t="n"/>
      <c r="E50" s="11" t="n"/>
      <c r="F50" s="20" t="n"/>
      <c r="G50" s="11" t="n"/>
      <c r="H50" s="20" t="n"/>
      <c r="I50" s="20" t="n"/>
      <c r="J50" s="11" t="n"/>
      <c r="K50" s="11" t="n"/>
      <c r="L50" s="7">
        <f>IF($A50="","",IF(OR($H50="",AND($I50&lt;&gt;"",$I50&lt;$H50)),"",IFERROR(MAX(0,IF($I50="",TODAY()-$H50,$I50-$H50)),"")))</f>
        <v/>
      </c>
      <c r="M50" s="14">
        <f>IF($A50="","",IF(OR($B50="",$C50="",$D50="",$E50="",$J50=""),"Complete required fields",IF(AND($E50="Authorized",$F50=""),"Authorization date missing",IF(AND(OR($H50&lt;&gt;"",$I50&lt;&gt;""),$G50=""),"Provider missing",IF(AND($I50&lt;&gt;"",$H50=""),"Request date missing",IF(AND($E50&lt;&gt;"Authorized",OR($H50&lt;&gt;"",$I50&lt;&gt;"")),"Check request vs authorization",IF(AND($H50&lt;&gt;"",$F50&lt;&gt;"",$H50&lt;$F50),"Check date order",IF(AND($I50&lt;&gt;"",$H50&lt;&gt;"",$I50&lt;$H50),"Check date order",IF(AND($E50="Authorized",$F50&lt;&gt;"",$H50=""),"Request not logged",IF(AND($H50&lt;&gt;"",$I50="",TODAY()-$H50&gt;'Assumptions'!$B$6),"Follow up: provider response",IF(AND($H50&lt;&gt;"",$I50=""),"Awaiting provider response",IF($I50&lt;&gt;"","Response logged",IF($E50="Pending","Authorization pending",IF($E50="Declined","Authorization declined",IF($E50="Withdrawn","Applicant withdrew","No provider request")))))))))))))))</f>
        <v/>
      </c>
    </row>
    <row r="51" ht="32" customHeight="1">
      <c r="A51" s="11" t="n"/>
      <c r="B51" s="11" t="n"/>
      <c r="C51" s="11" t="n"/>
      <c r="D51" s="11" t="n"/>
      <c r="E51" s="11" t="n"/>
      <c r="F51" s="20" t="n"/>
      <c r="G51" s="11" t="n"/>
      <c r="H51" s="20" t="n"/>
      <c r="I51" s="20" t="n"/>
      <c r="J51" s="11" t="n"/>
      <c r="K51" s="11" t="n"/>
      <c r="L51" s="5">
        <f>IF($A51="","",IF(OR($H51="",AND($I51&lt;&gt;"",$I51&lt;$H51)),"",IFERROR(MAX(0,IF($I51="",TODAY()-$H51,$I51-$H51)),"")))</f>
        <v/>
      </c>
      <c r="M51" s="13">
        <f>IF($A51="","",IF(OR($B51="",$C51="",$D51="",$E51="",$J51=""),"Complete required fields",IF(AND($E51="Authorized",$F51=""),"Authorization date missing",IF(AND(OR($H51&lt;&gt;"",$I51&lt;&gt;""),$G51=""),"Provider missing",IF(AND($I51&lt;&gt;"",$H51=""),"Request date missing",IF(AND($E51&lt;&gt;"Authorized",OR($H51&lt;&gt;"",$I51&lt;&gt;"")),"Check request vs authorization",IF(AND($H51&lt;&gt;"",$F51&lt;&gt;"",$H51&lt;$F51),"Check date order",IF(AND($I51&lt;&gt;"",$H51&lt;&gt;"",$I51&lt;$H51),"Check date order",IF(AND($E51="Authorized",$F51&lt;&gt;"",$H51=""),"Request not logged",IF(AND($H51&lt;&gt;"",$I51="",TODAY()-$H51&gt;'Assumptions'!$B$6),"Follow up: provider response",IF(AND($H51&lt;&gt;"",$I51=""),"Awaiting provider response",IF($I51&lt;&gt;"","Response logged",IF($E51="Pending","Authorization pending",IF($E51="Declined","Authorization declined",IF($E51="Withdrawn","Applicant withdrew","No provider request")))))))))))))))</f>
        <v/>
      </c>
    </row>
    <row r="52" ht="32" customHeight="1">
      <c r="A52" s="11" t="n"/>
      <c r="B52" s="11" t="n"/>
      <c r="C52" s="11" t="n"/>
      <c r="D52" s="11" t="n"/>
      <c r="E52" s="11" t="n"/>
      <c r="F52" s="20" t="n"/>
      <c r="G52" s="11" t="n"/>
      <c r="H52" s="20" t="n"/>
      <c r="I52" s="20" t="n"/>
      <c r="J52" s="11" t="n"/>
      <c r="K52" s="11" t="n"/>
      <c r="L52" s="7">
        <f>IF($A52="","",IF(OR($H52="",AND($I52&lt;&gt;"",$I52&lt;$H52)),"",IFERROR(MAX(0,IF($I52="",TODAY()-$H52,$I52-$H52)),"")))</f>
        <v/>
      </c>
      <c r="M52" s="14">
        <f>IF($A52="","",IF(OR($B52="",$C52="",$D52="",$E52="",$J52=""),"Complete required fields",IF(AND($E52="Authorized",$F52=""),"Authorization date missing",IF(AND(OR($H52&lt;&gt;"",$I52&lt;&gt;""),$G52=""),"Provider missing",IF(AND($I52&lt;&gt;"",$H52=""),"Request date missing",IF(AND($E52&lt;&gt;"Authorized",OR($H52&lt;&gt;"",$I52&lt;&gt;"")),"Check request vs authorization",IF(AND($H52&lt;&gt;"",$F52&lt;&gt;"",$H52&lt;$F52),"Check date order",IF(AND($I52&lt;&gt;"",$H52&lt;&gt;"",$I52&lt;$H52),"Check date order",IF(AND($E52="Authorized",$F52&lt;&gt;"",$H52=""),"Request not logged",IF(AND($H52&lt;&gt;"",$I52="",TODAY()-$H52&gt;'Assumptions'!$B$6),"Follow up: provider response",IF(AND($H52&lt;&gt;"",$I52=""),"Awaiting provider response",IF($I52&lt;&gt;"","Response logged",IF($E52="Pending","Authorization pending",IF($E52="Declined","Authorization declined",IF($E52="Withdrawn","Applicant withdrew","No provider request")))))))))))))))</f>
        <v/>
      </c>
    </row>
    <row r="53" ht="32" customHeight="1">
      <c r="A53" s="11" t="n"/>
      <c r="B53" s="11" t="n"/>
      <c r="C53" s="11" t="n"/>
      <c r="D53" s="11" t="n"/>
      <c r="E53" s="11" t="n"/>
      <c r="F53" s="20" t="n"/>
      <c r="G53" s="11" t="n"/>
      <c r="H53" s="20" t="n"/>
      <c r="I53" s="20" t="n"/>
      <c r="J53" s="11" t="n"/>
      <c r="K53" s="11" t="n"/>
      <c r="L53" s="5">
        <f>IF($A53="","",IF(OR($H53="",AND($I53&lt;&gt;"",$I53&lt;$H53)),"",IFERROR(MAX(0,IF($I53="",TODAY()-$H53,$I53-$H53)),"")))</f>
        <v/>
      </c>
      <c r="M53" s="13">
        <f>IF($A53="","",IF(OR($B53="",$C53="",$D53="",$E53="",$J53=""),"Complete required fields",IF(AND($E53="Authorized",$F53=""),"Authorization date missing",IF(AND(OR($H53&lt;&gt;"",$I53&lt;&gt;""),$G53=""),"Provider missing",IF(AND($I53&lt;&gt;"",$H53=""),"Request date missing",IF(AND($E53&lt;&gt;"Authorized",OR($H53&lt;&gt;"",$I53&lt;&gt;"")),"Check request vs authorization",IF(AND($H53&lt;&gt;"",$F53&lt;&gt;"",$H53&lt;$F53),"Check date order",IF(AND($I53&lt;&gt;"",$H53&lt;&gt;"",$I53&lt;$H53),"Check date order",IF(AND($E53="Authorized",$F53&lt;&gt;"",$H53=""),"Request not logged",IF(AND($H53&lt;&gt;"",$I53="",TODAY()-$H53&gt;'Assumptions'!$B$6),"Follow up: provider response",IF(AND($H53&lt;&gt;"",$I53=""),"Awaiting provider response",IF($I53&lt;&gt;"","Response logged",IF($E53="Pending","Authorization pending",IF($E53="Declined","Authorization declined",IF($E53="Withdrawn","Applicant withdrew","No provider request")))))))))))))))</f>
        <v/>
      </c>
    </row>
    <row r="54" ht="32" customHeight="1">
      <c r="A54" s="11" t="n"/>
      <c r="B54" s="11" t="n"/>
      <c r="C54" s="11" t="n"/>
      <c r="D54" s="11" t="n"/>
      <c r="E54" s="11" t="n"/>
      <c r="F54" s="20" t="n"/>
      <c r="G54" s="11" t="n"/>
      <c r="H54" s="20" t="n"/>
      <c r="I54" s="20" t="n"/>
      <c r="J54" s="11" t="n"/>
      <c r="K54" s="11" t="n"/>
      <c r="L54" s="7">
        <f>IF($A54="","",IF(OR($H54="",AND($I54&lt;&gt;"",$I54&lt;$H54)),"",IFERROR(MAX(0,IF($I54="",TODAY()-$H54,$I54-$H54)),"")))</f>
        <v/>
      </c>
      <c r="M54" s="14">
        <f>IF($A54="","",IF(OR($B54="",$C54="",$D54="",$E54="",$J54=""),"Complete required fields",IF(AND($E54="Authorized",$F54=""),"Authorization date missing",IF(AND(OR($H54&lt;&gt;"",$I54&lt;&gt;""),$G54=""),"Provider missing",IF(AND($I54&lt;&gt;"",$H54=""),"Request date missing",IF(AND($E54&lt;&gt;"Authorized",OR($H54&lt;&gt;"",$I54&lt;&gt;"")),"Check request vs authorization",IF(AND($H54&lt;&gt;"",$F54&lt;&gt;"",$H54&lt;$F54),"Check date order",IF(AND($I54&lt;&gt;"",$H54&lt;&gt;"",$I54&lt;$H54),"Check date order",IF(AND($E54="Authorized",$F54&lt;&gt;"",$H54=""),"Request not logged",IF(AND($H54&lt;&gt;"",$I54="",TODAY()-$H54&gt;'Assumptions'!$B$6),"Follow up: provider response",IF(AND($H54&lt;&gt;"",$I54=""),"Awaiting provider response",IF($I54&lt;&gt;"","Response logged",IF($E54="Pending","Authorization pending",IF($E54="Declined","Authorization declined",IF($E54="Withdrawn","Applicant withdrew","No provider request")))))))))))))))</f>
        <v/>
      </c>
    </row>
    <row r="55" ht="32" customHeight="1">
      <c r="A55" s="11" t="n"/>
      <c r="B55" s="11" t="n"/>
      <c r="C55" s="11" t="n"/>
      <c r="D55" s="11" t="n"/>
      <c r="E55" s="11" t="n"/>
      <c r="F55" s="20" t="n"/>
      <c r="G55" s="11" t="n"/>
      <c r="H55" s="20" t="n"/>
      <c r="I55" s="20" t="n"/>
      <c r="J55" s="11" t="n"/>
      <c r="K55" s="11" t="n"/>
      <c r="L55" s="5">
        <f>IF($A55="","",IF(OR($H55="",AND($I55&lt;&gt;"",$I55&lt;$H55)),"",IFERROR(MAX(0,IF($I55="",TODAY()-$H55,$I55-$H55)),"")))</f>
        <v/>
      </c>
      <c r="M55" s="13">
        <f>IF($A55="","",IF(OR($B55="",$C55="",$D55="",$E55="",$J55=""),"Complete required fields",IF(AND($E55="Authorized",$F55=""),"Authorization date missing",IF(AND(OR($H55&lt;&gt;"",$I55&lt;&gt;""),$G55=""),"Provider missing",IF(AND($I55&lt;&gt;"",$H55=""),"Request date missing",IF(AND($E55&lt;&gt;"Authorized",OR($H55&lt;&gt;"",$I55&lt;&gt;"")),"Check request vs authorization",IF(AND($H55&lt;&gt;"",$F55&lt;&gt;"",$H55&lt;$F55),"Check date order",IF(AND($I55&lt;&gt;"",$H55&lt;&gt;"",$I55&lt;$H55),"Check date order",IF(AND($E55="Authorized",$F55&lt;&gt;"",$H55=""),"Request not logged",IF(AND($H55&lt;&gt;"",$I55="",TODAY()-$H55&gt;'Assumptions'!$B$6),"Follow up: provider response",IF(AND($H55&lt;&gt;"",$I55=""),"Awaiting provider response",IF($I55&lt;&gt;"","Response logged",IF($E55="Pending","Authorization pending",IF($E55="Declined","Authorization declined",IF($E55="Withdrawn","Applicant withdrew","No provider request")))))))))))))))</f>
        <v/>
      </c>
    </row>
    <row r="56" ht="32" customHeight="1">
      <c r="A56" s="11" t="n"/>
      <c r="B56" s="11" t="n"/>
      <c r="C56" s="11" t="n"/>
      <c r="D56" s="11" t="n"/>
      <c r="E56" s="11" t="n"/>
      <c r="F56" s="20" t="n"/>
      <c r="G56" s="11" t="n"/>
      <c r="H56" s="20" t="n"/>
      <c r="I56" s="20" t="n"/>
      <c r="J56" s="11" t="n"/>
      <c r="K56" s="11" t="n"/>
      <c r="L56" s="7">
        <f>IF($A56="","",IF(OR($H56="",AND($I56&lt;&gt;"",$I56&lt;$H56)),"",IFERROR(MAX(0,IF($I56="",TODAY()-$H56,$I56-$H56)),"")))</f>
        <v/>
      </c>
      <c r="M56" s="14">
        <f>IF($A56="","",IF(OR($B56="",$C56="",$D56="",$E56="",$J56=""),"Complete required fields",IF(AND($E56="Authorized",$F56=""),"Authorization date missing",IF(AND(OR($H56&lt;&gt;"",$I56&lt;&gt;""),$G56=""),"Provider missing",IF(AND($I56&lt;&gt;"",$H56=""),"Request date missing",IF(AND($E56&lt;&gt;"Authorized",OR($H56&lt;&gt;"",$I56&lt;&gt;"")),"Check request vs authorization",IF(AND($H56&lt;&gt;"",$F56&lt;&gt;"",$H56&lt;$F56),"Check date order",IF(AND($I56&lt;&gt;"",$H56&lt;&gt;"",$I56&lt;$H56),"Check date order",IF(AND($E56="Authorized",$F56&lt;&gt;"",$H56=""),"Request not logged",IF(AND($H56&lt;&gt;"",$I56="",TODAY()-$H56&gt;'Assumptions'!$B$6),"Follow up: provider response",IF(AND($H56&lt;&gt;"",$I56=""),"Awaiting provider response",IF($I56&lt;&gt;"","Response logged",IF($E56="Pending","Authorization pending",IF($E56="Declined","Authorization declined",IF($E56="Withdrawn","Applicant withdrew","No provider request")))))))))))))))</f>
        <v/>
      </c>
    </row>
    <row r="57" ht="32" customHeight="1">
      <c r="A57" s="11" t="n"/>
      <c r="B57" s="11" t="n"/>
      <c r="C57" s="11" t="n"/>
      <c r="D57" s="11" t="n"/>
      <c r="E57" s="11" t="n"/>
      <c r="F57" s="20" t="n"/>
      <c r="G57" s="11" t="n"/>
      <c r="H57" s="20" t="n"/>
      <c r="I57" s="20" t="n"/>
      <c r="J57" s="11" t="n"/>
      <c r="K57" s="11" t="n"/>
      <c r="L57" s="5">
        <f>IF($A57="","",IF(OR($H57="",AND($I57&lt;&gt;"",$I57&lt;$H57)),"",IFERROR(MAX(0,IF($I57="",TODAY()-$H57,$I57-$H57)),"")))</f>
        <v/>
      </c>
      <c r="M57" s="13">
        <f>IF($A57="","",IF(OR($B57="",$C57="",$D57="",$E57="",$J57=""),"Complete required fields",IF(AND($E57="Authorized",$F57=""),"Authorization date missing",IF(AND(OR($H57&lt;&gt;"",$I57&lt;&gt;""),$G57=""),"Provider missing",IF(AND($I57&lt;&gt;"",$H57=""),"Request date missing",IF(AND($E57&lt;&gt;"Authorized",OR($H57&lt;&gt;"",$I57&lt;&gt;"")),"Check request vs authorization",IF(AND($H57&lt;&gt;"",$F57&lt;&gt;"",$H57&lt;$F57),"Check date order",IF(AND($I57&lt;&gt;"",$H57&lt;&gt;"",$I57&lt;$H57),"Check date order",IF(AND($E57="Authorized",$F57&lt;&gt;"",$H57=""),"Request not logged",IF(AND($H57&lt;&gt;"",$I57="",TODAY()-$H57&gt;'Assumptions'!$B$6),"Follow up: provider response",IF(AND($H57&lt;&gt;"",$I57=""),"Awaiting provider response",IF($I57&lt;&gt;"","Response logged",IF($E57="Pending","Authorization pending",IF($E57="Declined","Authorization declined",IF($E57="Withdrawn","Applicant withdrew","No provider request")))))))))))))))</f>
        <v/>
      </c>
    </row>
    <row r="58" ht="32" customHeight="1">
      <c r="A58" s="11" t="n"/>
      <c r="B58" s="11" t="n"/>
      <c r="C58" s="11" t="n"/>
      <c r="D58" s="11" t="n"/>
      <c r="E58" s="11" t="n"/>
      <c r="F58" s="20" t="n"/>
      <c r="G58" s="11" t="n"/>
      <c r="H58" s="20" t="n"/>
      <c r="I58" s="20" t="n"/>
      <c r="J58" s="11" t="n"/>
      <c r="K58" s="11" t="n"/>
      <c r="L58" s="7">
        <f>IF($A58="","",IF(OR($H58="",AND($I58&lt;&gt;"",$I58&lt;$H58)),"",IFERROR(MAX(0,IF($I58="",TODAY()-$H58,$I58-$H58)),"")))</f>
        <v/>
      </c>
      <c r="M58" s="14">
        <f>IF($A58="","",IF(OR($B58="",$C58="",$D58="",$E58="",$J58=""),"Complete required fields",IF(AND($E58="Authorized",$F58=""),"Authorization date missing",IF(AND(OR($H58&lt;&gt;"",$I58&lt;&gt;""),$G58=""),"Provider missing",IF(AND($I58&lt;&gt;"",$H58=""),"Request date missing",IF(AND($E58&lt;&gt;"Authorized",OR($H58&lt;&gt;"",$I58&lt;&gt;"")),"Check request vs authorization",IF(AND($H58&lt;&gt;"",$F58&lt;&gt;"",$H58&lt;$F58),"Check date order",IF(AND($I58&lt;&gt;"",$H58&lt;&gt;"",$I58&lt;$H58),"Check date order",IF(AND($E58="Authorized",$F58&lt;&gt;"",$H58=""),"Request not logged",IF(AND($H58&lt;&gt;"",$I58="",TODAY()-$H58&gt;'Assumptions'!$B$6),"Follow up: provider response",IF(AND($H58&lt;&gt;"",$I58=""),"Awaiting provider response",IF($I58&lt;&gt;"","Response logged",IF($E58="Pending","Authorization pending",IF($E58="Declined","Authorization declined",IF($E58="Withdrawn","Applicant withdrew","No provider request")))))))))))))))</f>
        <v/>
      </c>
    </row>
    <row r="59" ht="32" customHeight="1">
      <c r="A59" s="11" t="n"/>
      <c r="B59" s="11" t="n"/>
      <c r="C59" s="11" t="n"/>
      <c r="D59" s="11" t="n"/>
      <c r="E59" s="11" t="n"/>
      <c r="F59" s="20" t="n"/>
      <c r="G59" s="11" t="n"/>
      <c r="H59" s="20" t="n"/>
      <c r="I59" s="20" t="n"/>
      <c r="J59" s="11" t="n"/>
      <c r="K59" s="11" t="n"/>
      <c r="L59" s="5">
        <f>IF($A59="","",IF(OR($H59="",AND($I59&lt;&gt;"",$I59&lt;$H59)),"",IFERROR(MAX(0,IF($I59="",TODAY()-$H59,$I59-$H59)),"")))</f>
        <v/>
      </c>
      <c r="M59" s="13">
        <f>IF($A59="","",IF(OR($B59="",$C59="",$D59="",$E59="",$J59=""),"Complete required fields",IF(AND($E59="Authorized",$F59=""),"Authorization date missing",IF(AND(OR($H59&lt;&gt;"",$I59&lt;&gt;""),$G59=""),"Provider missing",IF(AND($I59&lt;&gt;"",$H59=""),"Request date missing",IF(AND($E59&lt;&gt;"Authorized",OR($H59&lt;&gt;"",$I59&lt;&gt;"")),"Check request vs authorization",IF(AND($H59&lt;&gt;"",$F59&lt;&gt;"",$H59&lt;$F59),"Check date order",IF(AND($I59&lt;&gt;"",$H59&lt;&gt;"",$I59&lt;$H59),"Check date order",IF(AND($E59="Authorized",$F59&lt;&gt;"",$H59=""),"Request not logged",IF(AND($H59&lt;&gt;"",$I59="",TODAY()-$H59&gt;'Assumptions'!$B$6),"Follow up: provider response",IF(AND($H59&lt;&gt;"",$I59=""),"Awaiting provider response",IF($I59&lt;&gt;"","Response logged",IF($E59="Pending","Authorization pending",IF($E59="Declined","Authorization declined",IF($E59="Withdrawn","Applicant withdrew","No provider request")))))))))))))))</f>
        <v/>
      </c>
    </row>
    <row r="60" ht="32" customHeight="1">
      <c r="A60" s="11" t="n"/>
      <c r="B60" s="11" t="n"/>
      <c r="C60" s="11" t="n"/>
      <c r="D60" s="11" t="n"/>
      <c r="E60" s="11" t="n"/>
      <c r="F60" s="20" t="n"/>
      <c r="G60" s="11" t="n"/>
      <c r="H60" s="20" t="n"/>
      <c r="I60" s="20" t="n"/>
      <c r="J60" s="11" t="n"/>
      <c r="K60" s="11" t="n"/>
      <c r="L60" s="7">
        <f>IF($A60="","",IF(OR($H60="",AND($I60&lt;&gt;"",$I60&lt;$H60)),"",IFERROR(MAX(0,IF($I60="",TODAY()-$H60,$I60-$H60)),"")))</f>
        <v/>
      </c>
      <c r="M60" s="14">
        <f>IF($A60="","",IF(OR($B60="",$C60="",$D60="",$E60="",$J60=""),"Complete required fields",IF(AND($E60="Authorized",$F60=""),"Authorization date missing",IF(AND(OR($H60&lt;&gt;"",$I60&lt;&gt;""),$G60=""),"Provider missing",IF(AND($I60&lt;&gt;"",$H60=""),"Request date missing",IF(AND($E60&lt;&gt;"Authorized",OR($H60&lt;&gt;"",$I60&lt;&gt;"")),"Check request vs authorization",IF(AND($H60&lt;&gt;"",$F60&lt;&gt;"",$H60&lt;$F60),"Check date order",IF(AND($I60&lt;&gt;"",$H60&lt;&gt;"",$I60&lt;$H60),"Check date order",IF(AND($E60="Authorized",$F60&lt;&gt;"",$H60=""),"Request not logged",IF(AND($H60&lt;&gt;"",$I60="",TODAY()-$H60&gt;'Assumptions'!$B$6),"Follow up: provider response",IF(AND($H60&lt;&gt;"",$I60=""),"Awaiting provider response",IF($I60&lt;&gt;"","Response logged",IF($E60="Pending","Authorization pending",IF($E60="Declined","Authorization declined",IF($E60="Withdrawn","Applicant withdrew","No provider request")))))))))))))))</f>
        <v/>
      </c>
    </row>
    <row r="61" ht="32" customHeight="1">
      <c r="A61" s="11" t="n"/>
      <c r="B61" s="11" t="n"/>
      <c r="C61" s="11" t="n"/>
      <c r="D61" s="11" t="n"/>
      <c r="E61" s="11" t="n"/>
      <c r="F61" s="20" t="n"/>
      <c r="G61" s="11" t="n"/>
      <c r="H61" s="20" t="n"/>
      <c r="I61" s="20" t="n"/>
      <c r="J61" s="11" t="n"/>
      <c r="K61" s="11" t="n"/>
      <c r="L61" s="5">
        <f>IF($A61="","",IF(OR($H61="",AND($I61&lt;&gt;"",$I61&lt;$H61)),"",IFERROR(MAX(0,IF($I61="",TODAY()-$H61,$I61-$H61)),"")))</f>
        <v/>
      </c>
      <c r="M61" s="13">
        <f>IF($A61="","",IF(OR($B61="",$C61="",$D61="",$E61="",$J61=""),"Complete required fields",IF(AND($E61="Authorized",$F61=""),"Authorization date missing",IF(AND(OR($H61&lt;&gt;"",$I61&lt;&gt;""),$G61=""),"Provider missing",IF(AND($I61&lt;&gt;"",$H61=""),"Request date missing",IF(AND($E61&lt;&gt;"Authorized",OR($H61&lt;&gt;"",$I61&lt;&gt;"")),"Check request vs authorization",IF(AND($H61&lt;&gt;"",$F61&lt;&gt;"",$H61&lt;$F61),"Check date order",IF(AND($I61&lt;&gt;"",$H61&lt;&gt;"",$I61&lt;$H61),"Check date order",IF(AND($E61="Authorized",$F61&lt;&gt;"",$H61=""),"Request not logged",IF(AND($H61&lt;&gt;"",$I61="",TODAY()-$H61&gt;'Assumptions'!$B$6),"Follow up: provider response",IF(AND($H61&lt;&gt;"",$I61=""),"Awaiting provider response",IF($I61&lt;&gt;"","Response logged",IF($E61="Pending","Authorization pending",IF($E61="Declined","Authorization declined",IF($E61="Withdrawn","Applicant withdrew","No provider request")))))))))))))))</f>
        <v/>
      </c>
    </row>
    <row r="62" ht="32" customHeight="1">
      <c r="A62" s="11" t="n"/>
      <c r="B62" s="11" t="n"/>
      <c r="C62" s="11" t="n"/>
      <c r="D62" s="11" t="n"/>
      <c r="E62" s="11" t="n"/>
      <c r="F62" s="20" t="n"/>
      <c r="G62" s="11" t="n"/>
      <c r="H62" s="20" t="n"/>
      <c r="I62" s="20" t="n"/>
      <c r="J62" s="11" t="n"/>
      <c r="K62" s="11" t="n"/>
      <c r="L62" s="7">
        <f>IF($A62="","",IF(OR($H62="",AND($I62&lt;&gt;"",$I62&lt;$H62)),"",IFERROR(MAX(0,IF($I62="",TODAY()-$H62,$I62-$H62)),"")))</f>
        <v/>
      </c>
      <c r="M62" s="14">
        <f>IF($A62="","",IF(OR($B62="",$C62="",$D62="",$E62="",$J62=""),"Complete required fields",IF(AND($E62="Authorized",$F62=""),"Authorization date missing",IF(AND(OR($H62&lt;&gt;"",$I62&lt;&gt;""),$G62=""),"Provider missing",IF(AND($I62&lt;&gt;"",$H62=""),"Request date missing",IF(AND($E62&lt;&gt;"Authorized",OR($H62&lt;&gt;"",$I62&lt;&gt;"")),"Check request vs authorization",IF(AND($H62&lt;&gt;"",$F62&lt;&gt;"",$H62&lt;$F62),"Check date order",IF(AND($I62&lt;&gt;"",$H62&lt;&gt;"",$I62&lt;$H62),"Check date order",IF(AND($E62="Authorized",$F62&lt;&gt;"",$H62=""),"Request not logged",IF(AND($H62&lt;&gt;"",$I62="",TODAY()-$H62&gt;'Assumptions'!$B$6),"Follow up: provider response",IF(AND($H62&lt;&gt;"",$I62=""),"Awaiting provider response",IF($I62&lt;&gt;"","Response logged",IF($E62="Pending","Authorization pending",IF($E62="Declined","Authorization declined",IF($E62="Withdrawn","Applicant withdrew","No provider request")))))))))))))))</f>
        <v/>
      </c>
    </row>
    <row r="63" ht="32" customHeight="1">
      <c r="A63" s="11" t="n"/>
      <c r="B63" s="11" t="n"/>
      <c r="C63" s="11" t="n"/>
      <c r="D63" s="11" t="n"/>
      <c r="E63" s="11" t="n"/>
      <c r="F63" s="20" t="n"/>
      <c r="G63" s="11" t="n"/>
      <c r="H63" s="20" t="n"/>
      <c r="I63" s="20" t="n"/>
      <c r="J63" s="11" t="n"/>
      <c r="K63" s="11" t="n"/>
      <c r="L63" s="5">
        <f>IF($A63="","",IF(OR($H63="",AND($I63&lt;&gt;"",$I63&lt;$H63)),"",IFERROR(MAX(0,IF($I63="",TODAY()-$H63,$I63-$H63)),"")))</f>
        <v/>
      </c>
      <c r="M63" s="13">
        <f>IF($A63="","",IF(OR($B63="",$C63="",$D63="",$E63="",$J63=""),"Complete required fields",IF(AND($E63="Authorized",$F63=""),"Authorization date missing",IF(AND(OR($H63&lt;&gt;"",$I63&lt;&gt;""),$G63=""),"Provider missing",IF(AND($I63&lt;&gt;"",$H63=""),"Request date missing",IF(AND($E63&lt;&gt;"Authorized",OR($H63&lt;&gt;"",$I63&lt;&gt;"")),"Check request vs authorization",IF(AND($H63&lt;&gt;"",$F63&lt;&gt;"",$H63&lt;$F63),"Check date order",IF(AND($I63&lt;&gt;"",$H63&lt;&gt;"",$I63&lt;$H63),"Check date order",IF(AND($E63="Authorized",$F63&lt;&gt;"",$H63=""),"Request not logged",IF(AND($H63&lt;&gt;"",$I63="",TODAY()-$H63&gt;'Assumptions'!$B$6),"Follow up: provider response",IF(AND($H63&lt;&gt;"",$I63=""),"Awaiting provider response",IF($I63&lt;&gt;"","Response logged",IF($E63="Pending","Authorization pending",IF($E63="Declined","Authorization declined",IF($E63="Withdrawn","Applicant withdrew","No provider request")))))))))))))))</f>
        <v/>
      </c>
    </row>
    <row r="64" ht="32" customHeight="1">
      <c r="A64" s="11" t="n"/>
      <c r="B64" s="11" t="n"/>
      <c r="C64" s="11" t="n"/>
      <c r="D64" s="11" t="n"/>
      <c r="E64" s="11" t="n"/>
      <c r="F64" s="20" t="n"/>
      <c r="G64" s="11" t="n"/>
      <c r="H64" s="20" t="n"/>
      <c r="I64" s="20" t="n"/>
      <c r="J64" s="11" t="n"/>
      <c r="K64" s="11" t="n"/>
      <c r="L64" s="7">
        <f>IF($A64="","",IF(OR($H64="",AND($I64&lt;&gt;"",$I64&lt;$H64)),"",IFERROR(MAX(0,IF($I64="",TODAY()-$H64,$I64-$H64)),"")))</f>
        <v/>
      </c>
      <c r="M64" s="14">
        <f>IF($A64="","",IF(OR($B64="",$C64="",$D64="",$E64="",$J64=""),"Complete required fields",IF(AND($E64="Authorized",$F64=""),"Authorization date missing",IF(AND(OR($H64&lt;&gt;"",$I64&lt;&gt;""),$G64=""),"Provider missing",IF(AND($I64&lt;&gt;"",$H64=""),"Request date missing",IF(AND($E64&lt;&gt;"Authorized",OR($H64&lt;&gt;"",$I64&lt;&gt;"")),"Check request vs authorization",IF(AND($H64&lt;&gt;"",$F64&lt;&gt;"",$H64&lt;$F64),"Check date order",IF(AND($I64&lt;&gt;"",$H64&lt;&gt;"",$I64&lt;$H64),"Check date order",IF(AND($E64="Authorized",$F64&lt;&gt;"",$H64=""),"Request not logged",IF(AND($H64&lt;&gt;"",$I64="",TODAY()-$H64&gt;'Assumptions'!$B$6),"Follow up: provider response",IF(AND($H64&lt;&gt;"",$I64=""),"Awaiting provider response",IF($I64&lt;&gt;"","Response logged",IF($E64="Pending","Authorization pending",IF($E64="Declined","Authorization declined",IF($E64="Withdrawn","Applicant withdrew","No provider request")))))))))))))))</f>
        <v/>
      </c>
    </row>
    <row r="65" ht="32" customHeight="1">
      <c r="A65" s="11" t="n"/>
      <c r="B65" s="11" t="n"/>
      <c r="C65" s="11" t="n"/>
      <c r="D65" s="11" t="n"/>
      <c r="E65" s="11" t="n"/>
      <c r="F65" s="20" t="n"/>
      <c r="G65" s="11" t="n"/>
      <c r="H65" s="20" t="n"/>
      <c r="I65" s="20" t="n"/>
      <c r="J65" s="11" t="n"/>
      <c r="K65" s="11" t="n"/>
      <c r="L65" s="5">
        <f>IF($A65="","",IF(OR($H65="",AND($I65&lt;&gt;"",$I65&lt;$H65)),"",IFERROR(MAX(0,IF($I65="",TODAY()-$H65,$I65-$H65)),"")))</f>
        <v/>
      </c>
      <c r="M65" s="13">
        <f>IF($A65="","",IF(OR($B65="",$C65="",$D65="",$E65="",$J65=""),"Complete required fields",IF(AND($E65="Authorized",$F65=""),"Authorization date missing",IF(AND(OR($H65&lt;&gt;"",$I65&lt;&gt;""),$G65=""),"Provider missing",IF(AND($I65&lt;&gt;"",$H65=""),"Request date missing",IF(AND($E65&lt;&gt;"Authorized",OR($H65&lt;&gt;"",$I65&lt;&gt;"")),"Check request vs authorization",IF(AND($H65&lt;&gt;"",$F65&lt;&gt;"",$H65&lt;$F65),"Check date order",IF(AND($I65&lt;&gt;"",$H65&lt;&gt;"",$I65&lt;$H65),"Check date order",IF(AND($E65="Authorized",$F65&lt;&gt;"",$H65=""),"Request not logged",IF(AND($H65&lt;&gt;"",$I65="",TODAY()-$H65&gt;'Assumptions'!$B$6),"Follow up: provider response",IF(AND($H65&lt;&gt;"",$I65=""),"Awaiting provider response",IF($I65&lt;&gt;"","Response logged",IF($E65="Pending","Authorization pending",IF($E65="Declined","Authorization declined",IF($E65="Withdrawn","Applicant withdrew","No provider request")))))))))))))))</f>
        <v/>
      </c>
    </row>
    <row r="66" ht="32" customHeight="1">
      <c r="A66" s="11" t="n"/>
      <c r="B66" s="11" t="n"/>
      <c r="C66" s="11" t="n"/>
      <c r="D66" s="11" t="n"/>
      <c r="E66" s="11" t="n"/>
      <c r="F66" s="20" t="n"/>
      <c r="G66" s="11" t="n"/>
      <c r="H66" s="20" t="n"/>
      <c r="I66" s="20" t="n"/>
      <c r="J66" s="11" t="n"/>
      <c r="K66" s="11" t="n"/>
      <c r="L66" s="7">
        <f>IF($A66="","",IF(OR($H66="",AND($I66&lt;&gt;"",$I66&lt;$H66)),"",IFERROR(MAX(0,IF($I66="",TODAY()-$H66,$I66-$H66)),"")))</f>
        <v/>
      </c>
      <c r="M66" s="14">
        <f>IF($A66="","",IF(OR($B66="",$C66="",$D66="",$E66="",$J66=""),"Complete required fields",IF(AND($E66="Authorized",$F66=""),"Authorization date missing",IF(AND(OR($H66&lt;&gt;"",$I66&lt;&gt;""),$G66=""),"Provider missing",IF(AND($I66&lt;&gt;"",$H66=""),"Request date missing",IF(AND($E66&lt;&gt;"Authorized",OR($H66&lt;&gt;"",$I66&lt;&gt;"")),"Check request vs authorization",IF(AND($H66&lt;&gt;"",$F66&lt;&gt;"",$H66&lt;$F66),"Check date order",IF(AND($I66&lt;&gt;"",$H66&lt;&gt;"",$I66&lt;$H66),"Check date order",IF(AND($E66="Authorized",$F66&lt;&gt;"",$H66=""),"Request not logged",IF(AND($H66&lt;&gt;"",$I66="",TODAY()-$H66&gt;'Assumptions'!$B$6),"Follow up: provider response",IF(AND($H66&lt;&gt;"",$I66=""),"Awaiting provider response",IF($I66&lt;&gt;"","Response logged",IF($E66="Pending","Authorization pending",IF($E66="Declined","Authorization declined",IF($E66="Withdrawn","Applicant withdrew","No provider request")))))))))))))))</f>
        <v/>
      </c>
    </row>
    <row r="67" ht="32" customHeight="1">
      <c r="A67" s="11" t="n"/>
      <c r="B67" s="11" t="n"/>
      <c r="C67" s="11" t="n"/>
      <c r="D67" s="11" t="n"/>
      <c r="E67" s="11" t="n"/>
      <c r="F67" s="20" t="n"/>
      <c r="G67" s="11" t="n"/>
      <c r="H67" s="20" t="n"/>
      <c r="I67" s="20" t="n"/>
      <c r="J67" s="11" t="n"/>
      <c r="K67" s="11" t="n"/>
      <c r="L67" s="5">
        <f>IF($A67="","",IF(OR($H67="",AND($I67&lt;&gt;"",$I67&lt;$H67)),"",IFERROR(MAX(0,IF($I67="",TODAY()-$H67,$I67-$H67)),"")))</f>
        <v/>
      </c>
      <c r="M67" s="13">
        <f>IF($A67="","",IF(OR($B67="",$C67="",$D67="",$E67="",$J67=""),"Complete required fields",IF(AND($E67="Authorized",$F67=""),"Authorization date missing",IF(AND(OR($H67&lt;&gt;"",$I67&lt;&gt;""),$G67=""),"Provider missing",IF(AND($I67&lt;&gt;"",$H67=""),"Request date missing",IF(AND($E67&lt;&gt;"Authorized",OR($H67&lt;&gt;"",$I67&lt;&gt;"")),"Check request vs authorization",IF(AND($H67&lt;&gt;"",$F67&lt;&gt;"",$H67&lt;$F67),"Check date order",IF(AND($I67&lt;&gt;"",$H67&lt;&gt;"",$I67&lt;$H67),"Check date order",IF(AND($E67="Authorized",$F67&lt;&gt;"",$H67=""),"Request not logged",IF(AND($H67&lt;&gt;"",$I67="",TODAY()-$H67&gt;'Assumptions'!$B$6),"Follow up: provider response",IF(AND($H67&lt;&gt;"",$I67=""),"Awaiting provider response",IF($I67&lt;&gt;"","Response logged",IF($E67="Pending","Authorization pending",IF($E67="Declined","Authorization declined",IF($E67="Withdrawn","Applicant withdrew","No provider request")))))))))))))))</f>
        <v/>
      </c>
    </row>
    <row r="68" ht="32" customHeight="1">
      <c r="A68" s="11" t="n"/>
      <c r="B68" s="11" t="n"/>
      <c r="C68" s="11" t="n"/>
      <c r="D68" s="11" t="n"/>
      <c r="E68" s="11" t="n"/>
      <c r="F68" s="20" t="n"/>
      <c r="G68" s="11" t="n"/>
      <c r="H68" s="20" t="n"/>
      <c r="I68" s="20" t="n"/>
      <c r="J68" s="11" t="n"/>
      <c r="K68" s="11" t="n"/>
      <c r="L68" s="7">
        <f>IF($A68="","",IF(OR($H68="",AND($I68&lt;&gt;"",$I68&lt;$H68)),"",IFERROR(MAX(0,IF($I68="",TODAY()-$H68,$I68-$H68)),"")))</f>
        <v/>
      </c>
      <c r="M68" s="14">
        <f>IF($A68="","",IF(OR($B68="",$C68="",$D68="",$E68="",$J68=""),"Complete required fields",IF(AND($E68="Authorized",$F68=""),"Authorization date missing",IF(AND(OR($H68&lt;&gt;"",$I68&lt;&gt;""),$G68=""),"Provider missing",IF(AND($I68&lt;&gt;"",$H68=""),"Request date missing",IF(AND($E68&lt;&gt;"Authorized",OR($H68&lt;&gt;"",$I68&lt;&gt;"")),"Check request vs authorization",IF(AND($H68&lt;&gt;"",$F68&lt;&gt;"",$H68&lt;$F68),"Check date order",IF(AND($I68&lt;&gt;"",$H68&lt;&gt;"",$I68&lt;$H68),"Check date order",IF(AND($E68="Authorized",$F68&lt;&gt;"",$H68=""),"Request not logged",IF(AND($H68&lt;&gt;"",$I68="",TODAY()-$H68&gt;'Assumptions'!$B$6),"Follow up: provider response",IF(AND($H68&lt;&gt;"",$I68=""),"Awaiting provider response",IF($I68&lt;&gt;"","Response logged",IF($E68="Pending","Authorization pending",IF($E68="Declined","Authorization declined",IF($E68="Withdrawn","Applicant withdrew","No provider request")))))))))))))))</f>
        <v/>
      </c>
    </row>
    <row r="69" ht="32" customHeight="1">
      <c r="A69" s="11" t="n"/>
      <c r="B69" s="11" t="n"/>
      <c r="C69" s="11" t="n"/>
      <c r="D69" s="11" t="n"/>
      <c r="E69" s="11" t="n"/>
      <c r="F69" s="20" t="n"/>
      <c r="G69" s="11" t="n"/>
      <c r="H69" s="20" t="n"/>
      <c r="I69" s="20" t="n"/>
      <c r="J69" s="11" t="n"/>
      <c r="K69" s="11" t="n"/>
      <c r="L69" s="5">
        <f>IF($A69="","",IF(OR($H69="",AND($I69&lt;&gt;"",$I69&lt;$H69)),"",IFERROR(MAX(0,IF($I69="",TODAY()-$H69,$I69-$H69)),"")))</f>
        <v/>
      </c>
      <c r="M69" s="13">
        <f>IF($A69="","",IF(OR($B69="",$C69="",$D69="",$E69="",$J69=""),"Complete required fields",IF(AND($E69="Authorized",$F69=""),"Authorization date missing",IF(AND(OR($H69&lt;&gt;"",$I69&lt;&gt;""),$G69=""),"Provider missing",IF(AND($I69&lt;&gt;"",$H69=""),"Request date missing",IF(AND($E69&lt;&gt;"Authorized",OR($H69&lt;&gt;"",$I69&lt;&gt;"")),"Check request vs authorization",IF(AND($H69&lt;&gt;"",$F69&lt;&gt;"",$H69&lt;$F69),"Check date order",IF(AND($I69&lt;&gt;"",$H69&lt;&gt;"",$I69&lt;$H69),"Check date order",IF(AND($E69="Authorized",$F69&lt;&gt;"",$H69=""),"Request not logged",IF(AND($H69&lt;&gt;"",$I69="",TODAY()-$H69&gt;'Assumptions'!$B$6),"Follow up: provider response",IF(AND($H69&lt;&gt;"",$I69=""),"Awaiting provider response",IF($I69&lt;&gt;"","Response logged",IF($E69="Pending","Authorization pending",IF($E69="Declined","Authorization declined",IF($E69="Withdrawn","Applicant withdrew","No provider request")))))))))))))))</f>
        <v/>
      </c>
    </row>
    <row r="70" ht="32" customHeight="1">
      <c r="A70" s="11" t="n"/>
      <c r="B70" s="11" t="n"/>
      <c r="C70" s="11" t="n"/>
      <c r="D70" s="11" t="n"/>
      <c r="E70" s="11" t="n"/>
      <c r="F70" s="20" t="n"/>
      <c r="G70" s="11" t="n"/>
      <c r="H70" s="20" t="n"/>
      <c r="I70" s="20" t="n"/>
      <c r="J70" s="11" t="n"/>
      <c r="K70" s="11" t="n"/>
      <c r="L70" s="7">
        <f>IF($A70="","",IF(OR($H70="",AND($I70&lt;&gt;"",$I70&lt;$H70)),"",IFERROR(MAX(0,IF($I70="",TODAY()-$H70,$I70-$H70)),"")))</f>
        <v/>
      </c>
      <c r="M70" s="14">
        <f>IF($A70="","",IF(OR($B70="",$C70="",$D70="",$E70="",$J70=""),"Complete required fields",IF(AND($E70="Authorized",$F70=""),"Authorization date missing",IF(AND(OR($H70&lt;&gt;"",$I70&lt;&gt;""),$G70=""),"Provider missing",IF(AND($I70&lt;&gt;"",$H70=""),"Request date missing",IF(AND($E70&lt;&gt;"Authorized",OR($H70&lt;&gt;"",$I70&lt;&gt;"")),"Check request vs authorization",IF(AND($H70&lt;&gt;"",$F70&lt;&gt;"",$H70&lt;$F70),"Check date order",IF(AND($I70&lt;&gt;"",$H70&lt;&gt;"",$I70&lt;$H70),"Check date order",IF(AND($E70="Authorized",$F70&lt;&gt;"",$H70=""),"Request not logged",IF(AND($H70&lt;&gt;"",$I70="",TODAY()-$H70&gt;'Assumptions'!$B$6),"Follow up: provider response",IF(AND($H70&lt;&gt;"",$I70=""),"Awaiting provider response",IF($I70&lt;&gt;"","Response logged",IF($E70="Pending","Authorization pending",IF($E70="Declined","Authorization declined",IF($E70="Withdrawn","Applicant withdrew","No provider request")))))))))))))))</f>
        <v/>
      </c>
    </row>
    <row r="71" ht="32" customHeight="1">
      <c r="A71" s="11" t="n"/>
      <c r="B71" s="11" t="n"/>
      <c r="C71" s="11" t="n"/>
      <c r="D71" s="11" t="n"/>
      <c r="E71" s="11" t="n"/>
      <c r="F71" s="20" t="n"/>
      <c r="G71" s="11" t="n"/>
      <c r="H71" s="20" t="n"/>
      <c r="I71" s="20" t="n"/>
      <c r="J71" s="11" t="n"/>
      <c r="K71" s="11" t="n"/>
      <c r="L71" s="5">
        <f>IF($A71="","",IF(OR($H71="",AND($I71&lt;&gt;"",$I71&lt;$H71)),"",IFERROR(MAX(0,IF($I71="",TODAY()-$H71,$I71-$H71)),"")))</f>
        <v/>
      </c>
      <c r="M71" s="13">
        <f>IF($A71="","",IF(OR($B71="",$C71="",$D71="",$E71="",$J71=""),"Complete required fields",IF(AND($E71="Authorized",$F71=""),"Authorization date missing",IF(AND(OR($H71&lt;&gt;"",$I71&lt;&gt;""),$G71=""),"Provider missing",IF(AND($I71&lt;&gt;"",$H71=""),"Request date missing",IF(AND($E71&lt;&gt;"Authorized",OR($H71&lt;&gt;"",$I71&lt;&gt;"")),"Check request vs authorization",IF(AND($H71&lt;&gt;"",$F71&lt;&gt;"",$H71&lt;$F71),"Check date order",IF(AND($I71&lt;&gt;"",$H71&lt;&gt;"",$I71&lt;$H71),"Check date order",IF(AND($E71="Authorized",$F71&lt;&gt;"",$H71=""),"Request not logged",IF(AND($H71&lt;&gt;"",$I71="",TODAY()-$H71&gt;'Assumptions'!$B$6),"Follow up: provider response",IF(AND($H71&lt;&gt;"",$I71=""),"Awaiting provider response",IF($I71&lt;&gt;"","Response logged",IF($E71="Pending","Authorization pending",IF($E71="Declined","Authorization declined",IF($E71="Withdrawn","Applicant withdrew","No provider request")))))))))))))))</f>
        <v/>
      </c>
    </row>
    <row r="72" ht="32" customHeight="1">
      <c r="A72" s="11" t="n"/>
      <c r="B72" s="11" t="n"/>
      <c r="C72" s="11" t="n"/>
      <c r="D72" s="11" t="n"/>
      <c r="E72" s="11" t="n"/>
      <c r="F72" s="20" t="n"/>
      <c r="G72" s="11" t="n"/>
      <c r="H72" s="20" t="n"/>
      <c r="I72" s="20" t="n"/>
      <c r="J72" s="11" t="n"/>
      <c r="K72" s="11" t="n"/>
      <c r="L72" s="7">
        <f>IF($A72="","",IF(OR($H72="",AND($I72&lt;&gt;"",$I72&lt;$H72)),"",IFERROR(MAX(0,IF($I72="",TODAY()-$H72,$I72-$H72)),"")))</f>
        <v/>
      </c>
      <c r="M72" s="14">
        <f>IF($A72="","",IF(OR($B72="",$C72="",$D72="",$E72="",$J72=""),"Complete required fields",IF(AND($E72="Authorized",$F72=""),"Authorization date missing",IF(AND(OR($H72&lt;&gt;"",$I72&lt;&gt;""),$G72=""),"Provider missing",IF(AND($I72&lt;&gt;"",$H72=""),"Request date missing",IF(AND($E72&lt;&gt;"Authorized",OR($H72&lt;&gt;"",$I72&lt;&gt;"")),"Check request vs authorization",IF(AND($H72&lt;&gt;"",$F72&lt;&gt;"",$H72&lt;$F72),"Check date order",IF(AND($I72&lt;&gt;"",$H72&lt;&gt;"",$I72&lt;$H72),"Check date order",IF(AND($E72="Authorized",$F72&lt;&gt;"",$H72=""),"Request not logged",IF(AND($H72&lt;&gt;"",$I72="",TODAY()-$H72&gt;'Assumptions'!$B$6),"Follow up: provider response",IF(AND($H72&lt;&gt;"",$I72=""),"Awaiting provider response",IF($I72&lt;&gt;"","Response logged",IF($E72="Pending","Authorization pending",IF($E72="Declined","Authorization declined",IF($E72="Withdrawn","Applicant withdrew","No provider request")))))))))))))))</f>
        <v/>
      </c>
    </row>
    <row r="73" ht="32" customHeight="1">
      <c r="A73" s="11" t="n"/>
      <c r="B73" s="11" t="n"/>
      <c r="C73" s="11" t="n"/>
      <c r="D73" s="11" t="n"/>
      <c r="E73" s="11" t="n"/>
      <c r="F73" s="20" t="n"/>
      <c r="G73" s="11" t="n"/>
      <c r="H73" s="20" t="n"/>
      <c r="I73" s="20" t="n"/>
      <c r="J73" s="11" t="n"/>
      <c r="K73" s="11" t="n"/>
      <c r="L73" s="5">
        <f>IF($A73="","",IF(OR($H73="",AND($I73&lt;&gt;"",$I73&lt;$H73)),"",IFERROR(MAX(0,IF($I73="",TODAY()-$H73,$I73-$H73)),"")))</f>
        <v/>
      </c>
      <c r="M73" s="13">
        <f>IF($A73="","",IF(OR($B73="",$C73="",$D73="",$E73="",$J73=""),"Complete required fields",IF(AND($E73="Authorized",$F73=""),"Authorization date missing",IF(AND(OR($H73&lt;&gt;"",$I73&lt;&gt;""),$G73=""),"Provider missing",IF(AND($I73&lt;&gt;"",$H73=""),"Request date missing",IF(AND($E73&lt;&gt;"Authorized",OR($H73&lt;&gt;"",$I73&lt;&gt;"")),"Check request vs authorization",IF(AND($H73&lt;&gt;"",$F73&lt;&gt;"",$H73&lt;$F73),"Check date order",IF(AND($I73&lt;&gt;"",$H73&lt;&gt;"",$I73&lt;$H73),"Check date order",IF(AND($E73="Authorized",$F73&lt;&gt;"",$H73=""),"Request not logged",IF(AND($H73&lt;&gt;"",$I73="",TODAY()-$H73&gt;'Assumptions'!$B$6),"Follow up: provider response",IF(AND($H73&lt;&gt;"",$I73=""),"Awaiting provider response",IF($I73&lt;&gt;"","Response logged",IF($E73="Pending","Authorization pending",IF($E73="Declined","Authorization declined",IF($E73="Withdrawn","Applicant withdrew","No provider request")))))))))))))))</f>
        <v/>
      </c>
    </row>
    <row r="74" ht="32" customHeight="1">
      <c r="A74" s="11" t="n"/>
      <c r="B74" s="11" t="n"/>
      <c r="C74" s="11" t="n"/>
      <c r="D74" s="11" t="n"/>
      <c r="E74" s="11" t="n"/>
      <c r="F74" s="20" t="n"/>
      <c r="G74" s="11" t="n"/>
      <c r="H74" s="20" t="n"/>
      <c r="I74" s="20" t="n"/>
      <c r="J74" s="11" t="n"/>
      <c r="K74" s="11" t="n"/>
      <c r="L74" s="7">
        <f>IF($A74="","",IF(OR($H74="",AND($I74&lt;&gt;"",$I74&lt;$H74)),"",IFERROR(MAX(0,IF($I74="",TODAY()-$H74,$I74-$H74)),"")))</f>
        <v/>
      </c>
      <c r="M74" s="14">
        <f>IF($A74="","",IF(OR($B74="",$C74="",$D74="",$E74="",$J74=""),"Complete required fields",IF(AND($E74="Authorized",$F74=""),"Authorization date missing",IF(AND(OR($H74&lt;&gt;"",$I74&lt;&gt;""),$G74=""),"Provider missing",IF(AND($I74&lt;&gt;"",$H74=""),"Request date missing",IF(AND($E74&lt;&gt;"Authorized",OR($H74&lt;&gt;"",$I74&lt;&gt;"")),"Check request vs authorization",IF(AND($H74&lt;&gt;"",$F74&lt;&gt;"",$H74&lt;$F74),"Check date order",IF(AND($I74&lt;&gt;"",$H74&lt;&gt;"",$I74&lt;$H74),"Check date order",IF(AND($E74="Authorized",$F74&lt;&gt;"",$H74=""),"Request not logged",IF(AND($H74&lt;&gt;"",$I74="",TODAY()-$H74&gt;'Assumptions'!$B$6),"Follow up: provider response",IF(AND($H74&lt;&gt;"",$I74=""),"Awaiting provider response",IF($I74&lt;&gt;"","Response logged",IF($E74="Pending","Authorization pending",IF($E74="Declined","Authorization declined",IF($E74="Withdrawn","Applicant withdrew","No provider request")))))))))))))))</f>
        <v/>
      </c>
    </row>
    <row r="75" ht="32" customHeight="1">
      <c r="A75" s="11" t="n"/>
      <c r="B75" s="11" t="n"/>
      <c r="C75" s="11" t="n"/>
      <c r="D75" s="11" t="n"/>
      <c r="E75" s="11" t="n"/>
      <c r="F75" s="20" t="n"/>
      <c r="G75" s="11" t="n"/>
      <c r="H75" s="20" t="n"/>
      <c r="I75" s="20" t="n"/>
      <c r="J75" s="11" t="n"/>
      <c r="K75" s="11" t="n"/>
      <c r="L75" s="5">
        <f>IF($A75="","",IF(OR($H75="",AND($I75&lt;&gt;"",$I75&lt;$H75)),"",IFERROR(MAX(0,IF($I75="",TODAY()-$H75,$I75-$H75)),"")))</f>
        <v/>
      </c>
      <c r="M75" s="13">
        <f>IF($A75="","",IF(OR($B75="",$C75="",$D75="",$E75="",$J75=""),"Complete required fields",IF(AND($E75="Authorized",$F75=""),"Authorization date missing",IF(AND(OR($H75&lt;&gt;"",$I75&lt;&gt;""),$G75=""),"Provider missing",IF(AND($I75&lt;&gt;"",$H75=""),"Request date missing",IF(AND($E75&lt;&gt;"Authorized",OR($H75&lt;&gt;"",$I75&lt;&gt;"")),"Check request vs authorization",IF(AND($H75&lt;&gt;"",$F75&lt;&gt;"",$H75&lt;$F75),"Check date order",IF(AND($I75&lt;&gt;"",$H75&lt;&gt;"",$I75&lt;$H75),"Check date order",IF(AND($E75="Authorized",$F75&lt;&gt;"",$H75=""),"Request not logged",IF(AND($H75&lt;&gt;"",$I75="",TODAY()-$H75&gt;'Assumptions'!$B$6),"Follow up: provider response",IF(AND($H75&lt;&gt;"",$I75=""),"Awaiting provider response",IF($I75&lt;&gt;"","Response logged",IF($E75="Pending","Authorization pending",IF($E75="Declined","Authorization declined",IF($E75="Withdrawn","Applicant withdrew","No provider request")))))))))))))))</f>
        <v/>
      </c>
    </row>
    <row r="76" ht="32" customHeight="1">
      <c r="A76" s="11" t="n"/>
      <c r="B76" s="11" t="n"/>
      <c r="C76" s="11" t="n"/>
      <c r="D76" s="11" t="n"/>
      <c r="E76" s="11" t="n"/>
      <c r="F76" s="20" t="n"/>
      <c r="G76" s="11" t="n"/>
      <c r="H76" s="20" t="n"/>
      <c r="I76" s="20" t="n"/>
      <c r="J76" s="11" t="n"/>
      <c r="K76" s="11" t="n"/>
      <c r="L76" s="7">
        <f>IF($A76="","",IF(OR($H76="",AND($I76&lt;&gt;"",$I76&lt;$H76)),"",IFERROR(MAX(0,IF($I76="",TODAY()-$H76,$I76-$H76)),"")))</f>
        <v/>
      </c>
      <c r="M76" s="14">
        <f>IF($A76="","",IF(OR($B76="",$C76="",$D76="",$E76="",$J76=""),"Complete required fields",IF(AND($E76="Authorized",$F76=""),"Authorization date missing",IF(AND(OR($H76&lt;&gt;"",$I76&lt;&gt;""),$G76=""),"Provider missing",IF(AND($I76&lt;&gt;"",$H76=""),"Request date missing",IF(AND($E76&lt;&gt;"Authorized",OR($H76&lt;&gt;"",$I76&lt;&gt;"")),"Check request vs authorization",IF(AND($H76&lt;&gt;"",$F76&lt;&gt;"",$H76&lt;$F76),"Check date order",IF(AND($I76&lt;&gt;"",$H76&lt;&gt;"",$I76&lt;$H76),"Check date order",IF(AND($E76="Authorized",$F76&lt;&gt;"",$H76=""),"Request not logged",IF(AND($H76&lt;&gt;"",$I76="",TODAY()-$H76&gt;'Assumptions'!$B$6),"Follow up: provider response",IF(AND($H76&lt;&gt;"",$I76=""),"Awaiting provider response",IF($I76&lt;&gt;"","Response logged",IF($E76="Pending","Authorization pending",IF($E76="Declined","Authorization declined",IF($E76="Withdrawn","Applicant withdrew","No provider request")))))))))))))))</f>
        <v/>
      </c>
    </row>
    <row r="77" ht="32" customHeight="1">
      <c r="A77" s="11" t="n"/>
      <c r="B77" s="11" t="n"/>
      <c r="C77" s="11" t="n"/>
      <c r="D77" s="11" t="n"/>
      <c r="E77" s="11" t="n"/>
      <c r="F77" s="20" t="n"/>
      <c r="G77" s="11" t="n"/>
      <c r="H77" s="20" t="n"/>
      <c r="I77" s="20" t="n"/>
      <c r="J77" s="11" t="n"/>
      <c r="K77" s="11" t="n"/>
      <c r="L77" s="5">
        <f>IF($A77="","",IF(OR($H77="",AND($I77&lt;&gt;"",$I77&lt;$H77)),"",IFERROR(MAX(0,IF($I77="",TODAY()-$H77,$I77-$H77)),"")))</f>
        <v/>
      </c>
      <c r="M77" s="13">
        <f>IF($A77="","",IF(OR($B77="",$C77="",$D77="",$E77="",$J77=""),"Complete required fields",IF(AND($E77="Authorized",$F77=""),"Authorization date missing",IF(AND(OR($H77&lt;&gt;"",$I77&lt;&gt;""),$G77=""),"Provider missing",IF(AND($I77&lt;&gt;"",$H77=""),"Request date missing",IF(AND($E77&lt;&gt;"Authorized",OR($H77&lt;&gt;"",$I77&lt;&gt;"")),"Check request vs authorization",IF(AND($H77&lt;&gt;"",$F77&lt;&gt;"",$H77&lt;$F77),"Check date order",IF(AND($I77&lt;&gt;"",$H77&lt;&gt;"",$I77&lt;$H77),"Check date order",IF(AND($E77="Authorized",$F77&lt;&gt;"",$H77=""),"Request not logged",IF(AND($H77&lt;&gt;"",$I77="",TODAY()-$H77&gt;'Assumptions'!$B$6),"Follow up: provider response",IF(AND($H77&lt;&gt;"",$I77=""),"Awaiting provider response",IF($I77&lt;&gt;"","Response logged",IF($E77="Pending","Authorization pending",IF($E77="Declined","Authorization declined",IF($E77="Withdrawn","Applicant withdrew","No provider request")))))))))))))))</f>
        <v/>
      </c>
    </row>
    <row r="78" ht="32" customHeight="1">
      <c r="A78" s="11" t="n"/>
      <c r="B78" s="11" t="n"/>
      <c r="C78" s="11" t="n"/>
      <c r="D78" s="11" t="n"/>
      <c r="E78" s="11" t="n"/>
      <c r="F78" s="20" t="n"/>
      <c r="G78" s="11" t="n"/>
      <c r="H78" s="20" t="n"/>
      <c r="I78" s="20" t="n"/>
      <c r="J78" s="11" t="n"/>
      <c r="K78" s="11" t="n"/>
      <c r="L78" s="7">
        <f>IF($A78="","",IF(OR($H78="",AND($I78&lt;&gt;"",$I78&lt;$H78)),"",IFERROR(MAX(0,IF($I78="",TODAY()-$H78,$I78-$H78)),"")))</f>
        <v/>
      </c>
      <c r="M78" s="14">
        <f>IF($A78="","",IF(OR($B78="",$C78="",$D78="",$E78="",$J78=""),"Complete required fields",IF(AND($E78="Authorized",$F78=""),"Authorization date missing",IF(AND(OR($H78&lt;&gt;"",$I78&lt;&gt;""),$G78=""),"Provider missing",IF(AND($I78&lt;&gt;"",$H78=""),"Request date missing",IF(AND($E78&lt;&gt;"Authorized",OR($H78&lt;&gt;"",$I78&lt;&gt;"")),"Check request vs authorization",IF(AND($H78&lt;&gt;"",$F78&lt;&gt;"",$H78&lt;$F78),"Check date order",IF(AND($I78&lt;&gt;"",$H78&lt;&gt;"",$I78&lt;$H78),"Check date order",IF(AND($E78="Authorized",$F78&lt;&gt;"",$H78=""),"Request not logged",IF(AND($H78&lt;&gt;"",$I78="",TODAY()-$H78&gt;'Assumptions'!$B$6),"Follow up: provider response",IF(AND($H78&lt;&gt;"",$I78=""),"Awaiting provider response",IF($I78&lt;&gt;"","Response logged",IF($E78="Pending","Authorization pending",IF($E78="Declined","Authorization declined",IF($E78="Withdrawn","Applicant withdrew","No provider request")))))))))))))))</f>
        <v/>
      </c>
    </row>
    <row r="79" ht="32" customHeight="1">
      <c r="A79" s="11" t="n"/>
      <c r="B79" s="11" t="n"/>
      <c r="C79" s="11" t="n"/>
      <c r="D79" s="11" t="n"/>
      <c r="E79" s="11" t="n"/>
      <c r="F79" s="20" t="n"/>
      <c r="G79" s="11" t="n"/>
      <c r="H79" s="20" t="n"/>
      <c r="I79" s="20" t="n"/>
      <c r="J79" s="11" t="n"/>
      <c r="K79" s="11" t="n"/>
      <c r="L79" s="5">
        <f>IF($A79="","",IF(OR($H79="",AND($I79&lt;&gt;"",$I79&lt;$H79)),"",IFERROR(MAX(0,IF($I79="",TODAY()-$H79,$I79-$H79)),"")))</f>
        <v/>
      </c>
      <c r="M79" s="13">
        <f>IF($A79="","",IF(OR($B79="",$C79="",$D79="",$E79="",$J79=""),"Complete required fields",IF(AND($E79="Authorized",$F79=""),"Authorization date missing",IF(AND(OR($H79&lt;&gt;"",$I79&lt;&gt;""),$G79=""),"Provider missing",IF(AND($I79&lt;&gt;"",$H79=""),"Request date missing",IF(AND($E79&lt;&gt;"Authorized",OR($H79&lt;&gt;"",$I79&lt;&gt;"")),"Check request vs authorization",IF(AND($H79&lt;&gt;"",$F79&lt;&gt;"",$H79&lt;$F79),"Check date order",IF(AND($I79&lt;&gt;"",$H79&lt;&gt;"",$I79&lt;$H79),"Check date order",IF(AND($E79="Authorized",$F79&lt;&gt;"",$H79=""),"Request not logged",IF(AND($H79&lt;&gt;"",$I79="",TODAY()-$H79&gt;'Assumptions'!$B$6),"Follow up: provider response",IF(AND($H79&lt;&gt;"",$I79=""),"Awaiting provider response",IF($I79&lt;&gt;"","Response logged",IF($E79="Pending","Authorization pending",IF($E79="Declined","Authorization declined",IF($E79="Withdrawn","Applicant withdrew","No provider request")))))))))))))))</f>
        <v/>
      </c>
    </row>
    <row r="80" ht="32" customHeight="1">
      <c r="A80" s="11" t="n"/>
      <c r="B80" s="11" t="n"/>
      <c r="C80" s="11" t="n"/>
      <c r="D80" s="11" t="n"/>
      <c r="E80" s="11" t="n"/>
      <c r="F80" s="20" t="n"/>
      <c r="G80" s="11" t="n"/>
      <c r="H80" s="20" t="n"/>
      <c r="I80" s="20" t="n"/>
      <c r="J80" s="11" t="n"/>
      <c r="K80" s="11" t="n"/>
      <c r="L80" s="7">
        <f>IF($A80="","",IF(OR($H80="",AND($I80&lt;&gt;"",$I80&lt;$H80)),"",IFERROR(MAX(0,IF($I80="",TODAY()-$H80,$I80-$H80)),"")))</f>
        <v/>
      </c>
      <c r="M80" s="14">
        <f>IF($A80="","",IF(OR($B80="",$C80="",$D80="",$E80="",$J80=""),"Complete required fields",IF(AND($E80="Authorized",$F80=""),"Authorization date missing",IF(AND(OR($H80&lt;&gt;"",$I80&lt;&gt;""),$G80=""),"Provider missing",IF(AND($I80&lt;&gt;"",$H80=""),"Request date missing",IF(AND($E80&lt;&gt;"Authorized",OR($H80&lt;&gt;"",$I80&lt;&gt;"")),"Check request vs authorization",IF(AND($H80&lt;&gt;"",$F80&lt;&gt;"",$H80&lt;$F80),"Check date order",IF(AND($I80&lt;&gt;"",$H80&lt;&gt;"",$I80&lt;$H80),"Check date order",IF(AND($E80="Authorized",$F80&lt;&gt;"",$H80=""),"Request not logged",IF(AND($H80&lt;&gt;"",$I80="",TODAY()-$H80&gt;'Assumptions'!$B$6),"Follow up: provider response",IF(AND($H80&lt;&gt;"",$I80=""),"Awaiting provider response",IF($I80&lt;&gt;"","Response logged",IF($E80="Pending","Authorization pending",IF($E80="Declined","Authorization declined",IF($E80="Withdrawn","Applicant withdrew","No provider request")))))))))))))))</f>
        <v/>
      </c>
    </row>
    <row r="81" ht="32" customHeight="1">
      <c r="A81" s="11" t="n"/>
      <c r="B81" s="11" t="n"/>
      <c r="C81" s="11" t="n"/>
      <c r="D81" s="11" t="n"/>
      <c r="E81" s="11" t="n"/>
      <c r="F81" s="20" t="n"/>
      <c r="G81" s="11" t="n"/>
      <c r="H81" s="20" t="n"/>
      <c r="I81" s="20" t="n"/>
      <c r="J81" s="11" t="n"/>
      <c r="K81" s="11" t="n"/>
      <c r="L81" s="5">
        <f>IF($A81="","",IF(OR($H81="",AND($I81&lt;&gt;"",$I81&lt;$H81)),"",IFERROR(MAX(0,IF($I81="",TODAY()-$H81,$I81-$H81)),"")))</f>
        <v/>
      </c>
      <c r="M81" s="13">
        <f>IF($A81="","",IF(OR($B81="",$C81="",$D81="",$E81="",$J81=""),"Complete required fields",IF(AND($E81="Authorized",$F81=""),"Authorization date missing",IF(AND(OR($H81&lt;&gt;"",$I81&lt;&gt;""),$G81=""),"Provider missing",IF(AND($I81&lt;&gt;"",$H81=""),"Request date missing",IF(AND($E81&lt;&gt;"Authorized",OR($H81&lt;&gt;"",$I81&lt;&gt;"")),"Check request vs authorization",IF(AND($H81&lt;&gt;"",$F81&lt;&gt;"",$H81&lt;$F81),"Check date order",IF(AND($I81&lt;&gt;"",$H81&lt;&gt;"",$I81&lt;$H81),"Check date order",IF(AND($E81="Authorized",$F81&lt;&gt;"",$H81=""),"Request not logged",IF(AND($H81&lt;&gt;"",$I81="",TODAY()-$H81&gt;'Assumptions'!$B$6),"Follow up: provider response",IF(AND($H81&lt;&gt;"",$I81=""),"Awaiting provider response",IF($I81&lt;&gt;"","Response logged",IF($E81="Pending","Authorization pending",IF($E81="Declined","Authorization declined",IF($E81="Withdrawn","Applicant withdrew","No provider request")))))))))))))))</f>
        <v/>
      </c>
    </row>
    <row r="82" ht="32" customHeight="1">
      <c r="A82" s="11" t="n"/>
      <c r="B82" s="11" t="n"/>
      <c r="C82" s="11" t="n"/>
      <c r="D82" s="11" t="n"/>
      <c r="E82" s="11" t="n"/>
      <c r="F82" s="20" t="n"/>
      <c r="G82" s="11" t="n"/>
      <c r="H82" s="20" t="n"/>
      <c r="I82" s="20" t="n"/>
      <c r="J82" s="11" t="n"/>
      <c r="K82" s="11" t="n"/>
      <c r="L82" s="7">
        <f>IF($A82="","",IF(OR($H82="",AND($I82&lt;&gt;"",$I82&lt;$H82)),"",IFERROR(MAX(0,IF($I82="",TODAY()-$H82,$I82-$H82)),"")))</f>
        <v/>
      </c>
      <c r="M82" s="14">
        <f>IF($A82="","",IF(OR($B82="",$C82="",$D82="",$E82="",$J82=""),"Complete required fields",IF(AND($E82="Authorized",$F82=""),"Authorization date missing",IF(AND(OR($H82&lt;&gt;"",$I82&lt;&gt;""),$G82=""),"Provider missing",IF(AND($I82&lt;&gt;"",$H82=""),"Request date missing",IF(AND($E82&lt;&gt;"Authorized",OR($H82&lt;&gt;"",$I82&lt;&gt;"")),"Check request vs authorization",IF(AND($H82&lt;&gt;"",$F82&lt;&gt;"",$H82&lt;$F82),"Check date order",IF(AND($I82&lt;&gt;"",$H82&lt;&gt;"",$I82&lt;$H82),"Check date order",IF(AND($E82="Authorized",$F82&lt;&gt;"",$H82=""),"Request not logged",IF(AND($H82&lt;&gt;"",$I82="",TODAY()-$H82&gt;'Assumptions'!$B$6),"Follow up: provider response",IF(AND($H82&lt;&gt;"",$I82=""),"Awaiting provider response",IF($I82&lt;&gt;"","Response logged",IF($E82="Pending","Authorization pending",IF($E82="Declined","Authorization declined",IF($E82="Withdrawn","Applicant withdrew","No provider request")))))))))))))))</f>
        <v/>
      </c>
    </row>
    <row r="83" ht="32" customHeight="1">
      <c r="A83" s="11" t="n"/>
      <c r="B83" s="11" t="n"/>
      <c r="C83" s="11" t="n"/>
      <c r="D83" s="11" t="n"/>
      <c r="E83" s="11" t="n"/>
      <c r="F83" s="20" t="n"/>
      <c r="G83" s="11" t="n"/>
      <c r="H83" s="20" t="n"/>
      <c r="I83" s="20" t="n"/>
      <c r="J83" s="11" t="n"/>
      <c r="K83" s="11" t="n"/>
      <c r="L83" s="5">
        <f>IF($A83="","",IF(OR($H83="",AND($I83&lt;&gt;"",$I83&lt;$H83)),"",IFERROR(MAX(0,IF($I83="",TODAY()-$H83,$I83-$H83)),"")))</f>
        <v/>
      </c>
      <c r="M83" s="13">
        <f>IF($A83="","",IF(OR($B83="",$C83="",$D83="",$E83="",$J83=""),"Complete required fields",IF(AND($E83="Authorized",$F83=""),"Authorization date missing",IF(AND(OR($H83&lt;&gt;"",$I83&lt;&gt;""),$G83=""),"Provider missing",IF(AND($I83&lt;&gt;"",$H83=""),"Request date missing",IF(AND($E83&lt;&gt;"Authorized",OR($H83&lt;&gt;"",$I83&lt;&gt;"")),"Check request vs authorization",IF(AND($H83&lt;&gt;"",$F83&lt;&gt;"",$H83&lt;$F83),"Check date order",IF(AND($I83&lt;&gt;"",$H83&lt;&gt;"",$I83&lt;$H83),"Check date order",IF(AND($E83="Authorized",$F83&lt;&gt;"",$H83=""),"Request not logged",IF(AND($H83&lt;&gt;"",$I83="",TODAY()-$H83&gt;'Assumptions'!$B$6),"Follow up: provider response",IF(AND($H83&lt;&gt;"",$I83=""),"Awaiting provider response",IF($I83&lt;&gt;"","Response logged",IF($E83="Pending","Authorization pending",IF($E83="Declined","Authorization declined",IF($E83="Withdrawn","Applicant withdrew","No provider request")))))))))))))))</f>
        <v/>
      </c>
    </row>
    <row r="84" ht="32" customHeight="1">
      <c r="A84" s="11" t="n"/>
      <c r="B84" s="11" t="n"/>
      <c r="C84" s="11" t="n"/>
      <c r="D84" s="11" t="n"/>
      <c r="E84" s="11" t="n"/>
      <c r="F84" s="20" t="n"/>
      <c r="G84" s="11" t="n"/>
      <c r="H84" s="20" t="n"/>
      <c r="I84" s="20" t="n"/>
      <c r="J84" s="11" t="n"/>
      <c r="K84" s="11" t="n"/>
      <c r="L84" s="7">
        <f>IF($A84="","",IF(OR($H84="",AND($I84&lt;&gt;"",$I84&lt;$H84)),"",IFERROR(MAX(0,IF($I84="",TODAY()-$H84,$I84-$H84)),"")))</f>
        <v/>
      </c>
      <c r="M84" s="14">
        <f>IF($A84="","",IF(OR($B84="",$C84="",$D84="",$E84="",$J84=""),"Complete required fields",IF(AND($E84="Authorized",$F84=""),"Authorization date missing",IF(AND(OR($H84&lt;&gt;"",$I84&lt;&gt;""),$G84=""),"Provider missing",IF(AND($I84&lt;&gt;"",$H84=""),"Request date missing",IF(AND($E84&lt;&gt;"Authorized",OR($H84&lt;&gt;"",$I84&lt;&gt;"")),"Check request vs authorization",IF(AND($H84&lt;&gt;"",$F84&lt;&gt;"",$H84&lt;$F84),"Check date order",IF(AND($I84&lt;&gt;"",$H84&lt;&gt;"",$I84&lt;$H84),"Check date order",IF(AND($E84="Authorized",$F84&lt;&gt;"",$H84=""),"Request not logged",IF(AND($H84&lt;&gt;"",$I84="",TODAY()-$H84&gt;'Assumptions'!$B$6),"Follow up: provider response",IF(AND($H84&lt;&gt;"",$I84=""),"Awaiting provider response",IF($I84&lt;&gt;"","Response logged",IF($E84="Pending","Authorization pending",IF($E84="Declined","Authorization declined",IF($E84="Withdrawn","Applicant withdrew","No provider request")))))))))))))))</f>
        <v/>
      </c>
    </row>
    <row r="85" ht="32" customHeight="1">
      <c r="A85" s="11" t="n"/>
      <c r="B85" s="11" t="n"/>
      <c r="C85" s="11" t="n"/>
      <c r="D85" s="11" t="n"/>
      <c r="E85" s="11" t="n"/>
      <c r="F85" s="20" t="n"/>
      <c r="G85" s="11" t="n"/>
      <c r="H85" s="20" t="n"/>
      <c r="I85" s="20" t="n"/>
      <c r="J85" s="11" t="n"/>
      <c r="K85" s="11" t="n"/>
      <c r="L85" s="5">
        <f>IF($A85="","",IF(OR($H85="",AND($I85&lt;&gt;"",$I85&lt;$H85)),"",IFERROR(MAX(0,IF($I85="",TODAY()-$H85,$I85-$H85)),"")))</f>
        <v/>
      </c>
      <c r="M85" s="13">
        <f>IF($A85="","",IF(OR($B85="",$C85="",$D85="",$E85="",$J85=""),"Complete required fields",IF(AND($E85="Authorized",$F85=""),"Authorization date missing",IF(AND(OR($H85&lt;&gt;"",$I85&lt;&gt;""),$G85=""),"Provider missing",IF(AND($I85&lt;&gt;"",$H85=""),"Request date missing",IF(AND($E85&lt;&gt;"Authorized",OR($H85&lt;&gt;"",$I85&lt;&gt;"")),"Check request vs authorization",IF(AND($H85&lt;&gt;"",$F85&lt;&gt;"",$H85&lt;$F85),"Check date order",IF(AND($I85&lt;&gt;"",$H85&lt;&gt;"",$I85&lt;$H85),"Check date order",IF(AND($E85="Authorized",$F85&lt;&gt;"",$H85=""),"Request not logged",IF(AND($H85&lt;&gt;"",$I85="",TODAY()-$H85&gt;'Assumptions'!$B$6),"Follow up: provider response",IF(AND($H85&lt;&gt;"",$I85=""),"Awaiting provider response",IF($I85&lt;&gt;"","Response logged",IF($E85="Pending","Authorization pending",IF($E85="Declined","Authorization declined",IF($E85="Withdrawn","Applicant withdrew","No provider request")))))))))))))))</f>
        <v/>
      </c>
    </row>
    <row r="86" ht="32" customHeight="1">
      <c r="A86" s="11" t="n"/>
      <c r="B86" s="11" t="n"/>
      <c r="C86" s="11" t="n"/>
      <c r="D86" s="11" t="n"/>
      <c r="E86" s="11" t="n"/>
      <c r="F86" s="20" t="n"/>
      <c r="G86" s="11" t="n"/>
      <c r="H86" s="20" t="n"/>
      <c r="I86" s="20" t="n"/>
      <c r="J86" s="11" t="n"/>
      <c r="K86" s="11" t="n"/>
      <c r="L86" s="7">
        <f>IF($A86="","",IF(OR($H86="",AND($I86&lt;&gt;"",$I86&lt;$H86)),"",IFERROR(MAX(0,IF($I86="",TODAY()-$H86,$I86-$H86)),"")))</f>
        <v/>
      </c>
      <c r="M86" s="14">
        <f>IF($A86="","",IF(OR($B86="",$C86="",$D86="",$E86="",$J86=""),"Complete required fields",IF(AND($E86="Authorized",$F86=""),"Authorization date missing",IF(AND(OR($H86&lt;&gt;"",$I86&lt;&gt;""),$G86=""),"Provider missing",IF(AND($I86&lt;&gt;"",$H86=""),"Request date missing",IF(AND($E86&lt;&gt;"Authorized",OR($H86&lt;&gt;"",$I86&lt;&gt;"")),"Check request vs authorization",IF(AND($H86&lt;&gt;"",$F86&lt;&gt;"",$H86&lt;$F86),"Check date order",IF(AND($I86&lt;&gt;"",$H86&lt;&gt;"",$I86&lt;$H86),"Check date order",IF(AND($E86="Authorized",$F86&lt;&gt;"",$H86=""),"Request not logged",IF(AND($H86&lt;&gt;"",$I86="",TODAY()-$H86&gt;'Assumptions'!$B$6),"Follow up: provider response",IF(AND($H86&lt;&gt;"",$I86=""),"Awaiting provider response",IF($I86&lt;&gt;"","Response logged",IF($E86="Pending","Authorization pending",IF($E86="Declined","Authorization declined",IF($E86="Withdrawn","Applicant withdrew","No provider request")))))))))))))))</f>
        <v/>
      </c>
    </row>
    <row r="87" ht="32" customHeight="1">
      <c r="A87" s="11" t="n"/>
      <c r="B87" s="11" t="n"/>
      <c r="C87" s="11" t="n"/>
      <c r="D87" s="11" t="n"/>
      <c r="E87" s="11" t="n"/>
      <c r="F87" s="20" t="n"/>
      <c r="G87" s="11" t="n"/>
      <c r="H87" s="20" t="n"/>
      <c r="I87" s="20" t="n"/>
      <c r="J87" s="11" t="n"/>
      <c r="K87" s="11" t="n"/>
      <c r="L87" s="5">
        <f>IF($A87="","",IF(OR($H87="",AND($I87&lt;&gt;"",$I87&lt;$H87)),"",IFERROR(MAX(0,IF($I87="",TODAY()-$H87,$I87-$H87)),"")))</f>
        <v/>
      </c>
      <c r="M87" s="13">
        <f>IF($A87="","",IF(OR($B87="",$C87="",$D87="",$E87="",$J87=""),"Complete required fields",IF(AND($E87="Authorized",$F87=""),"Authorization date missing",IF(AND(OR($H87&lt;&gt;"",$I87&lt;&gt;""),$G87=""),"Provider missing",IF(AND($I87&lt;&gt;"",$H87=""),"Request date missing",IF(AND($E87&lt;&gt;"Authorized",OR($H87&lt;&gt;"",$I87&lt;&gt;"")),"Check request vs authorization",IF(AND($H87&lt;&gt;"",$F87&lt;&gt;"",$H87&lt;$F87),"Check date order",IF(AND($I87&lt;&gt;"",$H87&lt;&gt;"",$I87&lt;$H87),"Check date order",IF(AND($E87="Authorized",$F87&lt;&gt;"",$H87=""),"Request not logged",IF(AND($H87&lt;&gt;"",$I87="",TODAY()-$H87&gt;'Assumptions'!$B$6),"Follow up: provider response",IF(AND($H87&lt;&gt;"",$I87=""),"Awaiting provider response",IF($I87&lt;&gt;"","Response logged",IF($E87="Pending","Authorization pending",IF($E87="Declined","Authorization declined",IF($E87="Withdrawn","Applicant withdrew","No provider request")))))))))))))))</f>
        <v/>
      </c>
    </row>
    <row r="88" ht="32" customHeight="1">
      <c r="A88" s="11" t="n"/>
      <c r="B88" s="11" t="n"/>
      <c r="C88" s="11" t="n"/>
      <c r="D88" s="11" t="n"/>
      <c r="E88" s="11" t="n"/>
      <c r="F88" s="20" t="n"/>
      <c r="G88" s="11" t="n"/>
      <c r="H88" s="20" t="n"/>
      <c r="I88" s="20" t="n"/>
      <c r="J88" s="11" t="n"/>
      <c r="K88" s="11" t="n"/>
      <c r="L88" s="7">
        <f>IF($A88="","",IF(OR($H88="",AND($I88&lt;&gt;"",$I88&lt;$H88)),"",IFERROR(MAX(0,IF($I88="",TODAY()-$H88,$I88-$H88)),"")))</f>
        <v/>
      </c>
      <c r="M88" s="14">
        <f>IF($A88="","",IF(OR($B88="",$C88="",$D88="",$E88="",$J88=""),"Complete required fields",IF(AND($E88="Authorized",$F88=""),"Authorization date missing",IF(AND(OR($H88&lt;&gt;"",$I88&lt;&gt;""),$G88=""),"Provider missing",IF(AND($I88&lt;&gt;"",$H88=""),"Request date missing",IF(AND($E88&lt;&gt;"Authorized",OR($H88&lt;&gt;"",$I88&lt;&gt;"")),"Check request vs authorization",IF(AND($H88&lt;&gt;"",$F88&lt;&gt;"",$H88&lt;$F88),"Check date order",IF(AND($I88&lt;&gt;"",$H88&lt;&gt;"",$I88&lt;$H88),"Check date order",IF(AND($E88="Authorized",$F88&lt;&gt;"",$H88=""),"Request not logged",IF(AND($H88&lt;&gt;"",$I88="",TODAY()-$H88&gt;'Assumptions'!$B$6),"Follow up: provider response",IF(AND($H88&lt;&gt;"",$I88=""),"Awaiting provider response",IF($I88&lt;&gt;"","Response logged",IF($E88="Pending","Authorization pending",IF($E88="Declined","Authorization declined",IF($E88="Withdrawn","Applicant withdrew","No provider request")))))))))))))))</f>
        <v/>
      </c>
    </row>
    <row r="89" ht="32" customHeight="1">
      <c r="A89" s="11" t="n"/>
      <c r="B89" s="11" t="n"/>
      <c r="C89" s="11" t="n"/>
      <c r="D89" s="11" t="n"/>
      <c r="E89" s="11" t="n"/>
      <c r="F89" s="20" t="n"/>
      <c r="G89" s="11" t="n"/>
      <c r="H89" s="20" t="n"/>
      <c r="I89" s="20" t="n"/>
      <c r="J89" s="11" t="n"/>
      <c r="K89" s="11" t="n"/>
      <c r="L89" s="5">
        <f>IF($A89="","",IF(OR($H89="",AND($I89&lt;&gt;"",$I89&lt;$H89)),"",IFERROR(MAX(0,IF($I89="",TODAY()-$H89,$I89-$H89)),"")))</f>
        <v/>
      </c>
      <c r="M89" s="13">
        <f>IF($A89="","",IF(OR($B89="",$C89="",$D89="",$E89="",$J89=""),"Complete required fields",IF(AND($E89="Authorized",$F89=""),"Authorization date missing",IF(AND(OR($H89&lt;&gt;"",$I89&lt;&gt;""),$G89=""),"Provider missing",IF(AND($I89&lt;&gt;"",$H89=""),"Request date missing",IF(AND($E89&lt;&gt;"Authorized",OR($H89&lt;&gt;"",$I89&lt;&gt;"")),"Check request vs authorization",IF(AND($H89&lt;&gt;"",$F89&lt;&gt;"",$H89&lt;$F89),"Check date order",IF(AND($I89&lt;&gt;"",$H89&lt;&gt;"",$I89&lt;$H89),"Check date order",IF(AND($E89="Authorized",$F89&lt;&gt;"",$H89=""),"Request not logged",IF(AND($H89&lt;&gt;"",$I89="",TODAY()-$H89&gt;'Assumptions'!$B$6),"Follow up: provider response",IF(AND($H89&lt;&gt;"",$I89=""),"Awaiting provider response",IF($I89&lt;&gt;"","Response logged",IF($E89="Pending","Authorization pending",IF($E89="Declined","Authorization declined",IF($E89="Withdrawn","Applicant withdrew","No provider request")))))))))))))))</f>
        <v/>
      </c>
    </row>
    <row r="90" ht="32" customHeight="1">
      <c r="A90" s="11" t="n"/>
      <c r="B90" s="11" t="n"/>
      <c r="C90" s="11" t="n"/>
      <c r="D90" s="11" t="n"/>
      <c r="E90" s="11" t="n"/>
      <c r="F90" s="20" t="n"/>
      <c r="G90" s="11" t="n"/>
      <c r="H90" s="20" t="n"/>
      <c r="I90" s="20" t="n"/>
      <c r="J90" s="11" t="n"/>
      <c r="K90" s="11" t="n"/>
      <c r="L90" s="7">
        <f>IF($A90="","",IF(OR($H90="",AND($I90&lt;&gt;"",$I90&lt;$H90)),"",IFERROR(MAX(0,IF($I90="",TODAY()-$H90,$I90-$H90)),"")))</f>
        <v/>
      </c>
      <c r="M90" s="14">
        <f>IF($A90="","",IF(OR($B90="",$C90="",$D90="",$E90="",$J90=""),"Complete required fields",IF(AND($E90="Authorized",$F90=""),"Authorization date missing",IF(AND(OR($H90&lt;&gt;"",$I90&lt;&gt;""),$G90=""),"Provider missing",IF(AND($I90&lt;&gt;"",$H90=""),"Request date missing",IF(AND($E90&lt;&gt;"Authorized",OR($H90&lt;&gt;"",$I90&lt;&gt;"")),"Check request vs authorization",IF(AND($H90&lt;&gt;"",$F90&lt;&gt;"",$H90&lt;$F90),"Check date order",IF(AND($I90&lt;&gt;"",$H90&lt;&gt;"",$I90&lt;$H90),"Check date order",IF(AND($E90="Authorized",$F90&lt;&gt;"",$H90=""),"Request not logged",IF(AND($H90&lt;&gt;"",$I90="",TODAY()-$H90&gt;'Assumptions'!$B$6),"Follow up: provider response",IF(AND($H90&lt;&gt;"",$I90=""),"Awaiting provider response",IF($I90&lt;&gt;"","Response logged",IF($E90="Pending","Authorization pending",IF($E90="Declined","Authorization declined",IF($E90="Withdrawn","Applicant withdrew","No provider request")))))))))))))))</f>
        <v/>
      </c>
    </row>
    <row r="91" ht="32" customHeight="1">
      <c r="A91" s="11" t="n"/>
      <c r="B91" s="11" t="n"/>
      <c r="C91" s="11" t="n"/>
      <c r="D91" s="11" t="n"/>
      <c r="E91" s="11" t="n"/>
      <c r="F91" s="20" t="n"/>
      <c r="G91" s="11" t="n"/>
      <c r="H91" s="20" t="n"/>
      <c r="I91" s="20" t="n"/>
      <c r="J91" s="11" t="n"/>
      <c r="K91" s="11" t="n"/>
      <c r="L91" s="5">
        <f>IF($A91="","",IF(OR($H91="",AND($I91&lt;&gt;"",$I91&lt;$H91)),"",IFERROR(MAX(0,IF($I91="",TODAY()-$H91,$I91-$H91)),"")))</f>
        <v/>
      </c>
      <c r="M91" s="13">
        <f>IF($A91="","",IF(OR($B91="",$C91="",$D91="",$E91="",$J91=""),"Complete required fields",IF(AND($E91="Authorized",$F91=""),"Authorization date missing",IF(AND(OR($H91&lt;&gt;"",$I91&lt;&gt;""),$G91=""),"Provider missing",IF(AND($I91&lt;&gt;"",$H91=""),"Request date missing",IF(AND($E91&lt;&gt;"Authorized",OR($H91&lt;&gt;"",$I91&lt;&gt;"")),"Check request vs authorization",IF(AND($H91&lt;&gt;"",$F91&lt;&gt;"",$H91&lt;$F91),"Check date order",IF(AND($I91&lt;&gt;"",$H91&lt;&gt;"",$I91&lt;$H91),"Check date order",IF(AND($E91="Authorized",$F91&lt;&gt;"",$H91=""),"Request not logged",IF(AND($H91&lt;&gt;"",$I91="",TODAY()-$H91&gt;'Assumptions'!$B$6),"Follow up: provider response",IF(AND($H91&lt;&gt;"",$I91=""),"Awaiting provider response",IF($I91&lt;&gt;"","Response logged",IF($E91="Pending","Authorization pending",IF($E91="Declined","Authorization declined",IF($E91="Withdrawn","Applicant withdrew","No provider request")))))))))))))))</f>
        <v/>
      </c>
    </row>
    <row r="92" ht="32" customHeight="1">
      <c r="A92" s="11" t="n"/>
      <c r="B92" s="11" t="n"/>
      <c r="C92" s="11" t="n"/>
      <c r="D92" s="11" t="n"/>
      <c r="E92" s="11" t="n"/>
      <c r="F92" s="20" t="n"/>
      <c r="G92" s="11" t="n"/>
      <c r="H92" s="20" t="n"/>
      <c r="I92" s="20" t="n"/>
      <c r="J92" s="11" t="n"/>
      <c r="K92" s="11" t="n"/>
      <c r="L92" s="7">
        <f>IF($A92="","",IF(OR($H92="",AND($I92&lt;&gt;"",$I92&lt;$H92)),"",IFERROR(MAX(0,IF($I92="",TODAY()-$H92,$I92-$H92)),"")))</f>
        <v/>
      </c>
      <c r="M92" s="14">
        <f>IF($A92="","",IF(OR($B92="",$C92="",$D92="",$E92="",$J92=""),"Complete required fields",IF(AND($E92="Authorized",$F92=""),"Authorization date missing",IF(AND(OR($H92&lt;&gt;"",$I92&lt;&gt;""),$G92=""),"Provider missing",IF(AND($I92&lt;&gt;"",$H92=""),"Request date missing",IF(AND($E92&lt;&gt;"Authorized",OR($H92&lt;&gt;"",$I92&lt;&gt;"")),"Check request vs authorization",IF(AND($H92&lt;&gt;"",$F92&lt;&gt;"",$H92&lt;$F92),"Check date order",IF(AND($I92&lt;&gt;"",$H92&lt;&gt;"",$I92&lt;$H92),"Check date order",IF(AND($E92="Authorized",$F92&lt;&gt;"",$H92=""),"Request not logged",IF(AND($H92&lt;&gt;"",$I92="",TODAY()-$H92&gt;'Assumptions'!$B$6),"Follow up: provider response",IF(AND($H92&lt;&gt;"",$I92=""),"Awaiting provider response",IF($I92&lt;&gt;"","Response logged",IF($E92="Pending","Authorization pending",IF($E92="Declined","Authorization declined",IF($E92="Withdrawn","Applicant withdrew","No provider request")))))))))))))))</f>
        <v/>
      </c>
    </row>
    <row r="93" ht="32" customHeight="1">
      <c r="A93" s="11" t="n"/>
      <c r="B93" s="11" t="n"/>
      <c r="C93" s="11" t="n"/>
      <c r="D93" s="11" t="n"/>
      <c r="E93" s="11" t="n"/>
      <c r="F93" s="20" t="n"/>
      <c r="G93" s="11" t="n"/>
      <c r="H93" s="20" t="n"/>
      <c r="I93" s="20" t="n"/>
      <c r="J93" s="11" t="n"/>
      <c r="K93" s="11" t="n"/>
      <c r="L93" s="5">
        <f>IF($A93="","",IF(OR($H93="",AND($I93&lt;&gt;"",$I93&lt;$H93)),"",IFERROR(MAX(0,IF($I93="",TODAY()-$H93,$I93-$H93)),"")))</f>
        <v/>
      </c>
      <c r="M93" s="13">
        <f>IF($A93="","",IF(OR($B93="",$C93="",$D93="",$E93="",$J93=""),"Complete required fields",IF(AND($E93="Authorized",$F93=""),"Authorization date missing",IF(AND(OR($H93&lt;&gt;"",$I93&lt;&gt;""),$G93=""),"Provider missing",IF(AND($I93&lt;&gt;"",$H93=""),"Request date missing",IF(AND($E93&lt;&gt;"Authorized",OR($H93&lt;&gt;"",$I93&lt;&gt;"")),"Check request vs authorization",IF(AND($H93&lt;&gt;"",$F93&lt;&gt;"",$H93&lt;$F93),"Check date order",IF(AND($I93&lt;&gt;"",$H93&lt;&gt;"",$I93&lt;$H93),"Check date order",IF(AND($E93="Authorized",$F93&lt;&gt;"",$H93=""),"Request not logged",IF(AND($H93&lt;&gt;"",$I93="",TODAY()-$H93&gt;'Assumptions'!$B$6),"Follow up: provider response",IF(AND($H93&lt;&gt;"",$I93=""),"Awaiting provider response",IF($I93&lt;&gt;"","Response logged",IF($E93="Pending","Authorization pending",IF($E93="Declined","Authorization declined",IF($E93="Withdrawn","Applicant withdrew","No provider request")))))))))))))))</f>
        <v/>
      </c>
    </row>
    <row r="94" ht="32" customHeight="1">
      <c r="A94" s="11" t="n"/>
      <c r="B94" s="11" t="n"/>
      <c r="C94" s="11" t="n"/>
      <c r="D94" s="11" t="n"/>
      <c r="E94" s="11" t="n"/>
      <c r="F94" s="20" t="n"/>
      <c r="G94" s="11" t="n"/>
      <c r="H94" s="20" t="n"/>
      <c r="I94" s="20" t="n"/>
      <c r="J94" s="11" t="n"/>
      <c r="K94" s="11" t="n"/>
      <c r="L94" s="7">
        <f>IF($A94="","",IF(OR($H94="",AND($I94&lt;&gt;"",$I94&lt;$H94)),"",IFERROR(MAX(0,IF($I94="",TODAY()-$H94,$I94-$H94)),"")))</f>
        <v/>
      </c>
      <c r="M94" s="14">
        <f>IF($A94="","",IF(OR($B94="",$C94="",$D94="",$E94="",$J94=""),"Complete required fields",IF(AND($E94="Authorized",$F94=""),"Authorization date missing",IF(AND(OR($H94&lt;&gt;"",$I94&lt;&gt;""),$G94=""),"Provider missing",IF(AND($I94&lt;&gt;"",$H94=""),"Request date missing",IF(AND($E94&lt;&gt;"Authorized",OR($H94&lt;&gt;"",$I94&lt;&gt;"")),"Check request vs authorization",IF(AND($H94&lt;&gt;"",$F94&lt;&gt;"",$H94&lt;$F94),"Check date order",IF(AND($I94&lt;&gt;"",$H94&lt;&gt;"",$I94&lt;$H94),"Check date order",IF(AND($E94="Authorized",$F94&lt;&gt;"",$H94=""),"Request not logged",IF(AND($H94&lt;&gt;"",$I94="",TODAY()-$H94&gt;'Assumptions'!$B$6),"Follow up: provider response",IF(AND($H94&lt;&gt;"",$I94=""),"Awaiting provider response",IF($I94&lt;&gt;"","Response logged",IF($E94="Pending","Authorization pending",IF($E94="Declined","Authorization declined",IF($E94="Withdrawn","Applicant withdrew","No provider request")))))))))))))))</f>
        <v/>
      </c>
    </row>
    <row r="95" ht="32" customHeight="1">
      <c r="A95" s="11" t="n"/>
      <c r="B95" s="11" t="n"/>
      <c r="C95" s="11" t="n"/>
      <c r="D95" s="11" t="n"/>
      <c r="E95" s="11" t="n"/>
      <c r="F95" s="20" t="n"/>
      <c r="G95" s="11" t="n"/>
      <c r="H95" s="20" t="n"/>
      <c r="I95" s="20" t="n"/>
      <c r="J95" s="11" t="n"/>
      <c r="K95" s="11" t="n"/>
      <c r="L95" s="5">
        <f>IF($A95="","",IF(OR($H95="",AND($I95&lt;&gt;"",$I95&lt;$H95)),"",IFERROR(MAX(0,IF($I95="",TODAY()-$H95,$I95-$H95)),"")))</f>
        <v/>
      </c>
      <c r="M95" s="13">
        <f>IF($A95="","",IF(OR($B95="",$C95="",$D95="",$E95="",$J95=""),"Complete required fields",IF(AND($E95="Authorized",$F95=""),"Authorization date missing",IF(AND(OR($H95&lt;&gt;"",$I95&lt;&gt;""),$G95=""),"Provider missing",IF(AND($I95&lt;&gt;"",$H95=""),"Request date missing",IF(AND($E95&lt;&gt;"Authorized",OR($H95&lt;&gt;"",$I95&lt;&gt;"")),"Check request vs authorization",IF(AND($H95&lt;&gt;"",$F95&lt;&gt;"",$H95&lt;$F95),"Check date order",IF(AND($I95&lt;&gt;"",$H95&lt;&gt;"",$I95&lt;$H95),"Check date order",IF(AND($E95="Authorized",$F95&lt;&gt;"",$H95=""),"Request not logged",IF(AND($H95&lt;&gt;"",$I95="",TODAY()-$H95&gt;'Assumptions'!$B$6),"Follow up: provider response",IF(AND($H95&lt;&gt;"",$I95=""),"Awaiting provider response",IF($I95&lt;&gt;"","Response logged",IF($E95="Pending","Authorization pending",IF($E95="Declined","Authorization declined",IF($E95="Withdrawn","Applicant withdrew","No provider request")))))))))))))))</f>
        <v/>
      </c>
    </row>
    <row r="96" ht="32" customHeight="1">
      <c r="A96" s="11" t="n"/>
      <c r="B96" s="11" t="n"/>
      <c r="C96" s="11" t="n"/>
      <c r="D96" s="11" t="n"/>
      <c r="E96" s="11" t="n"/>
      <c r="F96" s="20" t="n"/>
      <c r="G96" s="11" t="n"/>
      <c r="H96" s="20" t="n"/>
      <c r="I96" s="20" t="n"/>
      <c r="J96" s="11" t="n"/>
      <c r="K96" s="11" t="n"/>
      <c r="L96" s="7">
        <f>IF($A96="","",IF(OR($H96="",AND($I96&lt;&gt;"",$I96&lt;$H96)),"",IFERROR(MAX(0,IF($I96="",TODAY()-$H96,$I96-$H96)),"")))</f>
        <v/>
      </c>
      <c r="M96" s="14">
        <f>IF($A96="","",IF(OR($B96="",$C96="",$D96="",$E96="",$J96=""),"Complete required fields",IF(AND($E96="Authorized",$F96=""),"Authorization date missing",IF(AND(OR($H96&lt;&gt;"",$I96&lt;&gt;""),$G96=""),"Provider missing",IF(AND($I96&lt;&gt;"",$H96=""),"Request date missing",IF(AND($E96&lt;&gt;"Authorized",OR($H96&lt;&gt;"",$I96&lt;&gt;"")),"Check request vs authorization",IF(AND($H96&lt;&gt;"",$F96&lt;&gt;"",$H96&lt;$F96),"Check date order",IF(AND($I96&lt;&gt;"",$H96&lt;&gt;"",$I96&lt;$H96),"Check date order",IF(AND($E96="Authorized",$F96&lt;&gt;"",$H96=""),"Request not logged",IF(AND($H96&lt;&gt;"",$I96="",TODAY()-$H96&gt;'Assumptions'!$B$6),"Follow up: provider response",IF(AND($H96&lt;&gt;"",$I96=""),"Awaiting provider response",IF($I96&lt;&gt;"","Response logged",IF($E96="Pending","Authorization pending",IF($E96="Declined","Authorization declined",IF($E96="Withdrawn","Applicant withdrew","No provider request")))))))))))))))</f>
        <v/>
      </c>
    </row>
    <row r="97" ht="32" customHeight="1">
      <c r="A97" s="11" t="n"/>
      <c r="B97" s="11" t="n"/>
      <c r="C97" s="11" t="n"/>
      <c r="D97" s="11" t="n"/>
      <c r="E97" s="11" t="n"/>
      <c r="F97" s="20" t="n"/>
      <c r="G97" s="11" t="n"/>
      <c r="H97" s="20" t="n"/>
      <c r="I97" s="20" t="n"/>
      <c r="J97" s="11" t="n"/>
      <c r="K97" s="11" t="n"/>
      <c r="L97" s="5">
        <f>IF($A97="","",IF(OR($H97="",AND($I97&lt;&gt;"",$I97&lt;$H97)),"",IFERROR(MAX(0,IF($I97="",TODAY()-$H97,$I97-$H97)),"")))</f>
        <v/>
      </c>
      <c r="M97" s="13">
        <f>IF($A97="","",IF(OR($B97="",$C97="",$D97="",$E97="",$J97=""),"Complete required fields",IF(AND($E97="Authorized",$F97=""),"Authorization date missing",IF(AND(OR($H97&lt;&gt;"",$I97&lt;&gt;""),$G97=""),"Provider missing",IF(AND($I97&lt;&gt;"",$H97=""),"Request date missing",IF(AND($E97&lt;&gt;"Authorized",OR($H97&lt;&gt;"",$I97&lt;&gt;"")),"Check request vs authorization",IF(AND($H97&lt;&gt;"",$F97&lt;&gt;"",$H97&lt;$F97),"Check date order",IF(AND($I97&lt;&gt;"",$H97&lt;&gt;"",$I97&lt;$H97),"Check date order",IF(AND($E97="Authorized",$F97&lt;&gt;"",$H97=""),"Request not logged",IF(AND($H97&lt;&gt;"",$I97="",TODAY()-$H97&gt;'Assumptions'!$B$6),"Follow up: provider response",IF(AND($H97&lt;&gt;"",$I97=""),"Awaiting provider response",IF($I97&lt;&gt;"","Response logged",IF($E97="Pending","Authorization pending",IF($E97="Declined","Authorization declined",IF($E97="Withdrawn","Applicant withdrew","No provider request")))))))))))))))</f>
        <v/>
      </c>
    </row>
    <row r="98" ht="32" customHeight="1">
      <c r="A98" s="11" t="n"/>
      <c r="B98" s="11" t="n"/>
      <c r="C98" s="11" t="n"/>
      <c r="D98" s="11" t="n"/>
      <c r="E98" s="11" t="n"/>
      <c r="F98" s="20" t="n"/>
      <c r="G98" s="11" t="n"/>
      <c r="H98" s="20" t="n"/>
      <c r="I98" s="20" t="n"/>
      <c r="J98" s="11" t="n"/>
      <c r="K98" s="11" t="n"/>
      <c r="L98" s="7">
        <f>IF($A98="","",IF(OR($H98="",AND($I98&lt;&gt;"",$I98&lt;$H98)),"",IFERROR(MAX(0,IF($I98="",TODAY()-$H98,$I98-$H98)),"")))</f>
        <v/>
      </c>
      <c r="M98" s="14">
        <f>IF($A98="","",IF(OR($B98="",$C98="",$D98="",$E98="",$J98=""),"Complete required fields",IF(AND($E98="Authorized",$F98=""),"Authorization date missing",IF(AND(OR($H98&lt;&gt;"",$I98&lt;&gt;""),$G98=""),"Provider missing",IF(AND($I98&lt;&gt;"",$H98=""),"Request date missing",IF(AND($E98&lt;&gt;"Authorized",OR($H98&lt;&gt;"",$I98&lt;&gt;"")),"Check request vs authorization",IF(AND($H98&lt;&gt;"",$F98&lt;&gt;"",$H98&lt;$F98),"Check date order",IF(AND($I98&lt;&gt;"",$H98&lt;&gt;"",$I98&lt;$H98),"Check date order",IF(AND($E98="Authorized",$F98&lt;&gt;"",$H98=""),"Request not logged",IF(AND($H98&lt;&gt;"",$I98="",TODAY()-$H98&gt;'Assumptions'!$B$6),"Follow up: provider response",IF(AND($H98&lt;&gt;"",$I98=""),"Awaiting provider response",IF($I98&lt;&gt;"","Response logged",IF($E98="Pending","Authorization pending",IF($E98="Declined","Authorization declined",IF($E98="Withdrawn","Applicant withdrew","No provider request")))))))))))))))</f>
        <v/>
      </c>
    </row>
    <row r="99" ht="32" customHeight="1">
      <c r="A99" s="11" t="n"/>
      <c r="B99" s="11" t="n"/>
      <c r="C99" s="11" t="n"/>
      <c r="D99" s="11" t="n"/>
      <c r="E99" s="11" t="n"/>
      <c r="F99" s="20" t="n"/>
      <c r="G99" s="11" t="n"/>
      <c r="H99" s="20" t="n"/>
      <c r="I99" s="20" t="n"/>
      <c r="J99" s="11" t="n"/>
      <c r="K99" s="11" t="n"/>
      <c r="L99" s="5">
        <f>IF($A99="","",IF(OR($H99="",AND($I99&lt;&gt;"",$I99&lt;$H99)),"",IFERROR(MAX(0,IF($I99="",TODAY()-$H99,$I99-$H99)),"")))</f>
        <v/>
      </c>
      <c r="M99" s="13">
        <f>IF($A99="","",IF(OR($B99="",$C99="",$D99="",$E99="",$J99=""),"Complete required fields",IF(AND($E99="Authorized",$F99=""),"Authorization date missing",IF(AND(OR($H99&lt;&gt;"",$I99&lt;&gt;""),$G99=""),"Provider missing",IF(AND($I99&lt;&gt;"",$H99=""),"Request date missing",IF(AND($E99&lt;&gt;"Authorized",OR($H99&lt;&gt;"",$I99&lt;&gt;"")),"Check request vs authorization",IF(AND($H99&lt;&gt;"",$F99&lt;&gt;"",$H99&lt;$F99),"Check date order",IF(AND($I99&lt;&gt;"",$H99&lt;&gt;"",$I99&lt;$H99),"Check date order",IF(AND($E99="Authorized",$F99&lt;&gt;"",$H99=""),"Request not logged",IF(AND($H99&lt;&gt;"",$I99="",TODAY()-$H99&gt;'Assumptions'!$B$6),"Follow up: provider response",IF(AND($H99&lt;&gt;"",$I99=""),"Awaiting provider response",IF($I99&lt;&gt;"","Response logged",IF($E99="Pending","Authorization pending",IF($E99="Declined","Authorization declined",IF($E99="Withdrawn","Applicant withdrew","No provider request")))))))))))))))</f>
        <v/>
      </c>
    </row>
    <row r="100" ht="32" customHeight="1">
      <c r="A100" s="11" t="n"/>
      <c r="B100" s="11" t="n"/>
      <c r="C100" s="11" t="n"/>
      <c r="D100" s="11" t="n"/>
      <c r="E100" s="11" t="n"/>
      <c r="F100" s="20" t="n"/>
      <c r="G100" s="11" t="n"/>
      <c r="H100" s="20" t="n"/>
      <c r="I100" s="20" t="n"/>
      <c r="J100" s="11" t="n"/>
      <c r="K100" s="11" t="n"/>
      <c r="L100" s="7">
        <f>IF($A100="","",IF(OR($H100="",AND($I100&lt;&gt;"",$I100&lt;$H100)),"",IFERROR(MAX(0,IF($I100="",TODAY()-$H100,$I100-$H100)),"")))</f>
        <v/>
      </c>
      <c r="M100" s="14">
        <f>IF($A100="","",IF(OR($B100="",$C100="",$D100="",$E100="",$J100=""),"Complete required fields",IF(AND($E100="Authorized",$F100=""),"Authorization date missing",IF(AND(OR($H100&lt;&gt;"",$I100&lt;&gt;""),$G100=""),"Provider missing",IF(AND($I100&lt;&gt;"",$H100=""),"Request date missing",IF(AND($E100&lt;&gt;"Authorized",OR($H100&lt;&gt;"",$I100&lt;&gt;"")),"Check request vs authorization",IF(AND($H100&lt;&gt;"",$F100&lt;&gt;"",$H100&lt;$F100),"Check date order",IF(AND($I100&lt;&gt;"",$H100&lt;&gt;"",$I100&lt;$H100),"Check date order",IF(AND($E100="Authorized",$F100&lt;&gt;"",$H100=""),"Request not logged",IF(AND($H100&lt;&gt;"",$I100="",TODAY()-$H100&gt;'Assumptions'!$B$6),"Follow up: provider response",IF(AND($H100&lt;&gt;"",$I100=""),"Awaiting provider response",IF($I100&lt;&gt;"","Response logged",IF($E100="Pending","Authorization pending",IF($E100="Declined","Authorization declined",IF($E100="Withdrawn","Applicant withdrew","No provider request")))))))))))))))</f>
        <v/>
      </c>
    </row>
    <row r="101" ht="32" customHeight="1">
      <c r="A101" s="11" t="n"/>
      <c r="B101" s="11" t="n"/>
      <c r="C101" s="11" t="n"/>
      <c r="D101" s="11" t="n"/>
      <c r="E101" s="11" t="n"/>
      <c r="F101" s="20" t="n"/>
      <c r="G101" s="11" t="n"/>
      <c r="H101" s="20" t="n"/>
      <c r="I101" s="20" t="n"/>
      <c r="J101" s="11" t="n"/>
      <c r="K101" s="11" t="n"/>
      <c r="L101" s="5">
        <f>IF($A101="","",IF(OR($H101="",AND($I101&lt;&gt;"",$I101&lt;$H101)),"",IFERROR(MAX(0,IF($I101="",TODAY()-$H101,$I101-$H101)),"")))</f>
        <v/>
      </c>
      <c r="M101" s="13">
        <f>IF($A101="","",IF(OR($B101="",$C101="",$D101="",$E101="",$J101=""),"Complete required fields",IF(AND($E101="Authorized",$F101=""),"Authorization date missing",IF(AND(OR($H101&lt;&gt;"",$I101&lt;&gt;""),$G101=""),"Provider missing",IF(AND($I101&lt;&gt;"",$H101=""),"Request date missing",IF(AND($E101&lt;&gt;"Authorized",OR($H101&lt;&gt;"",$I101&lt;&gt;"")),"Check request vs authorization",IF(AND($H101&lt;&gt;"",$F101&lt;&gt;"",$H101&lt;$F101),"Check date order",IF(AND($I101&lt;&gt;"",$H101&lt;&gt;"",$I101&lt;$H101),"Check date order",IF(AND($E101="Authorized",$F101&lt;&gt;"",$H101=""),"Request not logged",IF(AND($H101&lt;&gt;"",$I101="",TODAY()-$H101&gt;'Assumptions'!$B$6),"Follow up: provider response",IF(AND($H101&lt;&gt;"",$I101=""),"Awaiting provider response",IF($I101&lt;&gt;"","Response logged",IF($E101="Pending","Authorization pending",IF($E101="Declined","Authorization declined",IF($E101="Withdrawn","Applicant withdrew","No provider request")))))))))))))))</f>
        <v/>
      </c>
    </row>
    <row r="102" ht="32" customHeight="1">
      <c r="A102" s="11" t="n"/>
      <c r="B102" s="11" t="n"/>
      <c r="C102" s="11" t="n"/>
      <c r="D102" s="11" t="n"/>
      <c r="E102" s="11" t="n"/>
      <c r="F102" s="20" t="n"/>
      <c r="G102" s="11" t="n"/>
      <c r="H102" s="20" t="n"/>
      <c r="I102" s="20" t="n"/>
      <c r="J102" s="11" t="n"/>
      <c r="K102" s="11" t="n"/>
      <c r="L102" s="7">
        <f>IF($A102="","",IF(OR($H102="",AND($I102&lt;&gt;"",$I102&lt;$H102)),"",IFERROR(MAX(0,IF($I102="",TODAY()-$H102,$I102-$H102)),"")))</f>
        <v/>
      </c>
      <c r="M102" s="14">
        <f>IF($A102="","",IF(OR($B102="",$C102="",$D102="",$E102="",$J102=""),"Complete required fields",IF(AND($E102="Authorized",$F102=""),"Authorization date missing",IF(AND(OR($H102&lt;&gt;"",$I102&lt;&gt;""),$G102=""),"Provider missing",IF(AND($I102&lt;&gt;"",$H102=""),"Request date missing",IF(AND($E102&lt;&gt;"Authorized",OR($H102&lt;&gt;"",$I102&lt;&gt;"")),"Check request vs authorization",IF(AND($H102&lt;&gt;"",$F102&lt;&gt;"",$H102&lt;$F102),"Check date order",IF(AND($I102&lt;&gt;"",$H102&lt;&gt;"",$I102&lt;$H102),"Check date order",IF(AND($E102="Authorized",$F102&lt;&gt;"",$H102=""),"Request not logged",IF(AND($H102&lt;&gt;"",$I102="",TODAY()-$H102&gt;'Assumptions'!$B$6),"Follow up: provider response",IF(AND($H102&lt;&gt;"",$I102=""),"Awaiting provider response",IF($I102&lt;&gt;"","Response logged",IF($E102="Pending","Authorization pending",IF($E102="Declined","Authorization declined",IF($E102="Withdrawn","Applicant withdrew","No provider request")))))))))))))))</f>
        <v/>
      </c>
    </row>
    <row r="103" ht="32" customHeight="1">
      <c r="A103" s="11" t="n"/>
      <c r="B103" s="11" t="n"/>
      <c r="C103" s="11" t="n"/>
      <c r="D103" s="11" t="n"/>
      <c r="E103" s="11" t="n"/>
      <c r="F103" s="20" t="n"/>
      <c r="G103" s="11" t="n"/>
      <c r="H103" s="20" t="n"/>
      <c r="I103" s="20" t="n"/>
      <c r="J103" s="11" t="n"/>
      <c r="K103" s="11" t="n"/>
      <c r="L103" s="5">
        <f>IF($A103="","",IF(OR($H103="",AND($I103&lt;&gt;"",$I103&lt;$H103)),"",IFERROR(MAX(0,IF($I103="",TODAY()-$H103,$I103-$H103)),"")))</f>
        <v/>
      </c>
      <c r="M103" s="13">
        <f>IF($A103="","",IF(OR($B103="",$C103="",$D103="",$E103="",$J103=""),"Complete required fields",IF(AND($E103="Authorized",$F103=""),"Authorization date missing",IF(AND(OR($H103&lt;&gt;"",$I103&lt;&gt;""),$G103=""),"Provider missing",IF(AND($I103&lt;&gt;"",$H103=""),"Request date missing",IF(AND($E103&lt;&gt;"Authorized",OR($H103&lt;&gt;"",$I103&lt;&gt;"")),"Check request vs authorization",IF(AND($H103&lt;&gt;"",$F103&lt;&gt;"",$H103&lt;$F103),"Check date order",IF(AND($I103&lt;&gt;"",$H103&lt;&gt;"",$I103&lt;$H103),"Check date order",IF(AND($E103="Authorized",$F103&lt;&gt;"",$H103=""),"Request not logged",IF(AND($H103&lt;&gt;"",$I103="",TODAY()-$H103&gt;'Assumptions'!$B$6),"Follow up: provider response",IF(AND($H103&lt;&gt;"",$I103=""),"Awaiting provider response",IF($I103&lt;&gt;"","Response logged",IF($E103="Pending","Authorization pending",IF($E103="Declined","Authorization declined",IF($E103="Withdrawn","Applicant withdrew","No provider request")))))))))))))))</f>
        <v/>
      </c>
    </row>
    <row r="104" ht="32" customHeight="1">
      <c r="A104" s="11" t="n"/>
      <c r="B104" s="11" t="n"/>
      <c r="C104" s="11" t="n"/>
      <c r="D104" s="11" t="n"/>
      <c r="E104" s="11" t="n"/>
      <c r="F104" s="20" t="n"/>
      <c r="G104" s="11" t="n"/>
      <c r="H104" s="20" t="n"/>
      <c r="I104" s="20" t="n"/>
      <c r="J104" s="11" t="n"/>
      <c r="K104" s="11" t="n"/>
      <c r="L104" s="7">
        <f>IF($A104="","",IF(OR($H104="",AND($I104&lt;&gt;"",$I104&lt;$H104)),"",IFERROR(MAX(0,IF($I104="",TODAY()-$H104,$I104-$H104)),"")))</f>
        <v/>
      </c>
      <c r="M104" s="14">
        <f>IF($A104="","",IF(OR($B104="",$C104="",$D104="",$E104="",$J104=""),"Complete required fields",IF(AND($E104="Authorized",$F104=""),"Authorization date missing",IF(AND(OR($H104&lt;&gt;"",$I104&lt;&gt;""),$G104=""),"Provider missing",IF(AND($I104&lt;&gt;"",$H104=""),"Request date missing",IF(AND($E104&lt;&gt;"Authorized",OR($H104&lt;&gt;"",$I104&lt;&gt;"")),"Check request vs authorization",IF(AND($H104&lt;&gt;"",$F104&lt;&gt;"",$H104&lt;$F104),"Check date order",IF(AND($I104&lt;&gt;"",$H104&lt;&gt;"",$I104&lt;$H104),"Check date order",IF(AND($E104="Authorized",$F104&lt;&gt;"",$H104=""),"Request not logged",IF(AND($H104&lt;&gt;"",$I104="",TODAY()-$H104&gt;'Assumptions'!$B$6),"Follow up: provider response",IF(AND($H104&lt;&gt;"",$I104=""),"Awaiting provider response",IF($I104&lt;&gt;"","Response logged",IF($E104="Pending","Authorization pending",IF($E104="Declined","Authorization declined",IF($E104="Withdrawn","Applicant withdrew","No provider request")))))))))))))))</f>
        <v/>
      </c>
    </row>
  </sheetData>
  <autoFilter ref="A4:M104"/>
  <mergeCells count="1">
    <mergeCell ref="A1:M1"/>
  </mergeCells>
  <conditionalFormatting sqref="A5:A104">
    <cfRule type="expression" priority="1" dxfId="0">
      <formula>AND($A5&lt;&gt;"",COUNTIF($A$5:$A$104,$A5)&gt;1)</formula>
    </cfRule>
  </conditionalFormatting>
  <conditionalFormatting sqref="M5:M104">
    <cfRule type="expression" priority="2" dxfId="0">
      <formula>OR(LEFT($M5,5)="Check",$M5="Complete required fields",$M5="Authorization date missing",$M5="Provider missing",$M5="Request date missing",$M5="Request not logged")</formula>
    </cfRule>
    <cfRule type="expression" priority="3" dxfId="1">
      <formula>$M5="Follow up: provider response"</formula>
    </cfRule>
    <cfRule type="expression" priority="4" dxfId="2">
      <formula>$M5="Response logged"</formula>
    </cfRule>
  </conditionalFormatting>
  <dataValidations count="5">
    <dataValidation sqref="C5:C104" showDropDown="0" showInputMessage="1" showErrorMessage="1" allowBlank="0" errorTitle="Check the property" error="Choose a property from the editable Assumptions list." promptTitle="Property" prompt="Select a fictional property from the Assumptions sheet." type="list">
      <formula1>'Assumptions'!$F$4:$F$7</formula1>
    </dataValidation>
    <dataValidation sqref="E5:E104" showDropDown="0" showInputMessage="1" showErrorMessage="1" allowBlank="0" errorTitle="Check the authorization status" error="Choose an authorization status from the Assumptions list." promptTitle="Authorization status" prompt="Select the current administrative authorization status." type="list">
      <formula1>'Assumptions'!$D$4:$D$8</formula1>
    </dataValidation>
    <dataValidation sqref="G5:G104" showDropDown="0" showInputMessage="1" showErrorMessage="1" allowBlank="0" errorTitle="Check the provider" error="Choose a provider from the editable Assumptions list." promptTitle="Screening provider" prompt="Select a provider when a screening request is logged." type="list">
      <formula1>'Assumptions'!$H$4:$H$6</formula1>
    </dataValidation>
    <dataValidation sqref="J5:J104" showDropDown="0" showInputMessage="1" showErrorMessage="1" allowBlank="0" errorTitle="Check the reviewer" error="Choose a reviewer from the editable Assumptions list." promptTitle="Reviewer" prompt="Select the person responsible for administrative review." type="list">
      <formula1>'Assumptions'!$J$4:$J$7</formula1>
    </dataValidation>
    <dataValidation sqref="F5:F104 H5:I104" showDropDown="0" showInputMessage="1" showErrorMessage="1" allowBlank="0" errorTitle="Check the date" error="Enter a date within the editable limits on the Assumptions sheet." promptTitle="Date entry" prompt="Use MM/DD/YYYY and keep the date within the visible limits." type="date" operator="between">
      <formula1>'Assumptions'!$B$4</formula1>
      <formula2>'Assumptions'!$B$5</formula2>
    </dataValidation>
  </dataValidations>
  <pageMargins left="0.3" right="0.3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46" customWidth="1" min="3" max="3"/>
    <col width="23" customWidth="1" min="4" max="4"/>
    <col width="3" customWidth="1" min="5" max="5"/>
    <col width="31" customWidth="1" min="6" max="6"/>
    <col width="3" customWidth="1" min="7" max="7"/>
    <col width="34" customWidth="1" min="8" max="8"/>
    <col width="3" customWidth="1" min="9" max="9"/>
    <col width="27" customWidth="1" min="10" max="10"/>
  </cols>
  <sheetData>
    <row r="1" ht="27" customHeight="1">
      <c r="A1" s="1" t="inlineStr">
        <is>
          <t>Editable Assumptions and Lists</t>
        </is>
      </c>
      <c r="B1" s="18" t="n"/>
      <c r="C1" s="18" t="n"/>
      <c r="D1" s="18" t="n"/>
      <c r="E1" s="18" t="n"/>
      <c r="F1" s="18" t="n"/>
      <c r="G1" s="18" t="n"/>
      <c r="H1" s="18" t="n"/>
      <c r="I1" s="18" t="n"/>
      <c r="J1" s="19" t="n"/>
    </row>
    <row r="2">
      <c r="A2" s="2" t="inlineStr">
        <is>
          <t>Update these visible limits and lists to match the portfolio's administrative process.</t>
        </is>
      </c>
    </row>
    <row r="3">
      <c r="A3" s="3" t="inlineStr">
        <is>
          <t>Setting</t>
        </is>
      </c>
      <c r="B3" s="3" t="inlineStr">
        <is>
          <t>Editable Value</t>
        </is>
      </c>
      <c r="C3" s="3" t="inlineStr">
        <is>
          <t>Use</t>
        </is>
      </c>
      <c r="D3" s="3" t="inlineStr">
        <is>
          <t>Authorization Status</t>
        </is>
      </c>
      <c r="F3" s="3" t="inlineStr">
        <is>
          <t>Property</t>
        </is>
      </c>
      <c r="H3" s="3" t="inlineStr">
        <is>
          <t>Screening Provider</t>
        </is>
      </c>
      <c r="J3" s="3" t="inlineStr">
        <is>
          <t>Reviewer</t>
        </is>
      </c>
    </row>
    <row r="4">
      <c r="A4" s="14" t="inlineStr">
        <is>
          <t>Earliest permitted log date</t>
        </is>
      </c>
      <c r="B4" s="21" t="n">
        <v>45545</v>
      </c>
      <c r="C4" s="14" t="inlineStr">
        <is>
          <t>Date-entry validation lower limit</t>
        </is>
      </c>
      <c r="D4" s="16" t="inlineStr">
        <is>
          <t>Not requested</t>
        </is>
      </c>
      <c r="F4" s="16" t="inlineStr">
        <is>
          <t>Fictional Test Property Alpha</t>
        </is>
      </c>
      <c r="H4" s="16" t="inlineStr">
        <is>
          <t>Fictional Screening Provider Blue</t>
        </is>
      </c>
      <c r="J4" s="16" t="inlineStr">
        <is>
          <t>Fictional Reviewer One</t>
        </is>
      </c>
    </row>
    <row r="5">
      <c r="A5" s="13" t="inlineStr">
        <is>
          <t>Latest permitted log date</t>
        </is>
      </c>
      <c r="B5" s="21" t="n">
        <v>46275</v>
      </c>
      <c r="C5" s="13" t="inlineStr">
        <is>
          <t>Date-entry validation upper limit</t>
        </is>
      </c>
      <c r="D5" s="16" t="inlineStr">
        <is>
          <t>Pending</t>
        </is>
      </c>
      <c r="F5" s="16" t="inlineStr">
        <is>
          <t>Fictional Test Property Beacon</t>
        </is>
      </c>
      <c r="H5" s="16" t="inlineStr">
        <is>
          <t>Fictional Screening Provider Green</t>
        </is>
      </c>
      <c r="J5" s="16" t="inlineStr">
        <is>
          <t>Fictional Reviewer Two</t>
        </is>
      </c>
    </row>
    <row r="6">
      <c r="A6" s="14" t="inlineStr">
        <is>
          <t>Follow-up threshold in days</t>
        </is>
      </c>
      <c r="B6" s="17" t="n">
        <v>7</v>
      </c>
      <c r="C6" s="14" t="inlineStr">
        <is>
          <t>Prompt after an unanswered provider request exceeds this limit</t>
        </is>
      </c>
      <c r="D6" s="16" t="inlineStr">
        <is>
          <t>Authorized</t>
        </is>
      </c>
      <c r="F6" s="16" t="inlineStr">
        <is>
          <t>Fictional Test Property Clover</t>
        </is>
      </c>
      <c r="H6" s="16" t="inlineStr">
        <is>
          <t>Fictional Screening Provider Orange</t>
        </is>
      </c>
      <c r="J6" s="16" t="inlineStr">
        <is>
          <t>Fictional Reviewer Three</t>
        </is>
      </c>
    </row>
    <row r="7">
      <c r="D7" s="16" t="inlineStr">
        <is>
          <t>Declined</t>
        </is>
      </c>
      <c r="F7" s="16" t="inlineStr">
        <is>
          <t>Fictional Test Property Delta</t>
        </is>
      </c>
      <c r="J7" s="16" t="inlineStr">
        <is>
          <t>Fictional Reviewer Four</t>
        </is>
      </c>
    </row>
    <row r="8">
      <c r="D8" s="16" t="inlineStr">
        <is>
          <t>Withdrawn</t>
        </is>
      </c>
    </row>
  </sheetData>
  <autoFilter ref="A3:C6"/>
  <mergeCells count="1">
    <mergeCell ref="A1:J1"/>
  </mergeCells>
  <dataValidations count="1">
    <dataValidation sqref="B6" showDropDown="0" showInputMessage="1" showErrorMessage="1" allowBlank="0" errorTitle="Check the follow-up threshold" error="Enter a whole number from 1 through 60." promptTitle="Follow-up threshold" prompt="Enter the number of elapsed days allowed before a follow-up prompt." type="whole" operator="between">
      <formula1>1</formula1>
      <formula2>60</formula2>
    </dataValidation>
  </dataValidation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2026-09-10T06:04:53Z</dcterms:created>
  <dcterms:modified xmlns:dcterms="http://purl.org/dc/terms/" xmlns:xsi="http://www.w3.org/2001/XMLSchema-instance" xsi:type="dcterms:W3CDTF">2026-09-10T06:04:53+00:00Z</dcterms:modified>
</cp:coreProperties>
</file>